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ne\Desktop\Питание\Меню\Меню для сайта\2025-2026 учебный год\"/>
    </mc:Choice>
  </mc:AlternateContent>
  <xr:revisionPtr revIDLastSave="0" documentId="13_ncr:1_{1B7EAE67-1B3C-4E81-B5A2-3B5E7DB19B2D}" xr6:coauthVersionLast="47" xr6:coauthVersionMax="47" xr10:uidLastSave="{00000000-0000-0000-0000-000000000000}"/>
  <bookViews>
    <workbookView xWindow="0" yWindow="0" windowWidth="14400" windowHeight="15600" xr2:uid="{2D1C2225-9A33-4540-BFA1-44F829DB9F83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F194" i="1"/>
  <c r="B185" i="1"/>
  <c r="A185" i="1"/>
  <c r="F184" i="1"/>
  <c r="B176" i="1"/>
  <c r="A176" i="1"/>
  <c r="F175" i="1"/>
  <c r="B166" i="1"/>
  <c r="A166" i="1"/>
  <c r="F165" i="1"/>
  <c r="B157" i="1"/>
  <c r="A157" i="1"/>
  <c r="F156" i="1"/>
  <c r="B147" i="1"/>
  <c r="A147" i="1"/>
  <c r="F146" i="1"/>
  <c r="B138" i="1"/>
  <c r="A138" i="1"/>
  <c r="F137" i="1"/>
  <c r="B128" i="1"/>
  <c r="A128" i="1"/>
  <c r="F127" i="1"/>
  <c r="B119" i="1"/>
  <c r="A119" i="1"/>
  <c r="F118" i="1"/>
  <c r="B109" i="1"/>
  <c r="F108" i="1"/>
  <c r="B100" i="1"/>
  <c r="A100" i="1"/>
  <c r="F99" i="1"/>
  <c r="B90" i="1"/>
  <c r="A90" i="1"/>
  <c r="F89" i="1"/>
  <c r="B81" i="1"/>
  <c r="A81" i="1"/>
  <c r="F80" i="1"/>
  <c r="B71" i="1"/>
  <c r="A71" i="1"/>
  <c r="F70" i="1"/>
  <c r="B62" i="1"/>
  <c r="A62" i="1"/>
  <c r="F61" i="1"/>
  <c r="B52" i="1"/>
  <c r="A52" i="1"/>
  <c r="F51" i="1"/>
  <c r="B43" i="1"/>
  <c r="A43" i="1"/>
  <c r="F42" i="1"/>
  <c r="B33" i="1"/>
  <c r="A33" i="1"/>
  <c r="F32" i="1"/>
  <c r="B24" i="1"/>
  <c r="A24" i="1"/>
  <c r="B14" i="1"/>
  <c r="A14" i="1"/>
  <c r="F23" i="1"/>
  <c r="F13" i="1"/>
  <c r="L43" i="1" l="1"/>
  <c r="F62" i="1"/>
  <c r="F43" i="1"/>
  <c r="L119" i="1"/>
  <c r="L195" i="1"/>
  <c r="L176" i="1"/>
  <c r="L157" i="1"/>
  <c r="L138" i="1"/>
  <c r="L100" i="1"/>
  <c r="F100" i="1"/>
  <c r="L81" i="1"/>
  <c r="F81" i="1"/>
  <c r="L62" i="1"/>
  <c r="L24" i="1"/>
  <c r="F119" i="1"/>
  <c r="F138" i="1"/>
  <c r="F157" i="1"/>
  <c r="F176" i="1"/>
  <c r="F195" i="1"/>
  <c r="F24" i="1"/>
  <c r="L196" i="1" l="1"/>
  <c r="F196" i="1"/>
  <c r="I194" i="1" l="1"/>
  <c r="I185" i="1"/>
  <c r="G195" i="1"/>
  <c r="G184" i="1"/>
  <c r="G177" i="1"/>
  <c r="J119" i="1"/>
  <c r="J108" i="1"/>
  <c r="H196" i="1"/>
  <c r="H24" i="1"/>
  <c r="H13" i="1"/>
  <c r="H6" i="1"/>
  <c r="H43" i="1"/>
  <c r="H32" i="1"/>
  <c r="H25" i="1"/>
  <c r="I196" i="1"/>
  <c r="I24" i="1"/>
  <c r="I13" i="1"/>
  <c r="I6" i="1"/>
  <c r="G118" i="1"/>
  <c r="G109" i="1"/>
  <c r="G81" i="1"/>
  <c r="G70" i="1"/>
  <c r="G63" i="1"/>
  <c r="I61" i="1"/>
  <c r="I52" i="1"/>
  <c r="H36" i="1"/>
  <c r="I36" i="1"/>
  <c r="J36" i="1"/>
  <c r="G36" i="1"/>
  <c r="I148" i="1"/>
  <c r="G148" i="1"/>
  <c r="J148" i="1"/>
  <c r="H148" i="1"/>
  <c r="H42" i="1"/>
  <c r="H33" i="1"/>
  <c r="G149" i="1"/>
  <c r="I149" i="1"/>
  <c r="J149" i="1"/>
  <c r="H149" i="1"/>
  <c r="J62" i="1"/>
  <c r="J51" i="1"/>
  <c r="G53" i="1"/>
  <c r="I53" i="1"/>
  <c r="J53" i="1"/>
  <c r="H53" i="1"/>
  <c r="G187" i="1"/>
  <c r="I187" i="1"/>
  <c r="J187" i="1"/>
  <c r="H187" i="1"/>
  <c r="I177" i="1"/>
  <c r="I184" i="1"/>
  <c r="I195" i="1"/>
  <c r="J81" i="1"/>
  <c r="J70" i="1"/>
  <c r="H80" i="1"/>
  <c r="H71" i="1"/>
  <c r="H61" i="1"/>
  <c r="H52" i="1"/>
  <c r="H100" i="1"/>
  <c r="H89" i="1"/>
  <c r="H82" i="1"/>
  <c r="H176" i="1"/>
  <c r="H165" i="1"/>
  <c r="H158" i="1"/>
  <c r="H23" i="1"/>
  <c r="H14" i="1"/>
  <c r="H99" i="1"/>
  <c r="H90" i="1"/>
  <c r="I44" i="1"/>
  <c r="I51" i="1"/>
  <c r="I62" i="1"/>
  <c r="H16" i="1"/>
  <c r="I16" i="1"/>
  <c r="J16" i="1"/>
  <c r="G16" i="1"/>
  <c r="I82" i="1"/>
  <c r="I89" i="1"/>
  <c r="I100" i="1"/>
  <c r="H34" i="1"/>
  <c r="G34" i="1"/>
  <c r="J34" i="1"/>
  <c r="I34" i="1"/>
  <c r="I118" i="1"/>
  <c r="I109" i="1"/>
  <c r="H175" i="1"/>
  <c r="H166" i="1"/>
  <c r="J13" i="1"/>
  <c r="J24" i="1"/>
  <c r="J196" i="1"/>
  <c r="I188" i="1"/>
  <c r="G188" i="1"/>
  <c r="J188" i="1"/>
  <c r="H188" i="1"/>
  <c r="H139" i="1"/>
  <c r="H146" i="1"/>
  <c r="H157" i="1"/>
  <c r="H118" i="1"/>
  <c r="H109" i="1"/>
  <c r="I23" i="1"/>
  <c r="I14" i="1"/>
  <c r="G64" i="1"/>
  <c r="I64" i="1"/>
  <c r="J64" i="1"/>
  <c r="H64" i="1"/>
  <c r="G99" i="1"/>
  <c r="G90" i="1"/>
  <c r="I99" i="1"/>
  <c r="I90" i="1"/>
  <c r="J195" i="1"/>
  <c r="J184" i="1"/>
  <c r="I119" i="1"/>
  <c r="I108" i="1"/>
  <c r="I101" i="1"/>
  <c r="H92" i="1"/>
  <c r="G92" i="1"/>
  <c r="J92" i="1"/>
  <c r="I92" i="1"/>
  <c r="H62" i="1"/>
  <c r="H51" i="1"/>
  <c r="H44" i="1"/>
  <c r="G196" i="1"/>
  <c r="G24" i="1"/>
  <c r="G13" i="1"/>
  <c r="J6" i="1"/>
  <c r="G6" i="1"/>
  <c r="I138" i="1"/>
  <c r="I127" i="1"/>
  <c r="I120" i="1"/>
  <c r="G120" i="1"/>
  <c r="G127" i="1"/>
  <c r="G138" i="1"/>
  <c r="I110" i="1"/>
  <c r="G110" i="1"/>
  <c r="J110" i="1"/>
  <c r="H110" i="1"/>
  <c r="J100" i="1"/>
  <c r="J89" i="1"/>
  <c r="H54" i="1"/>
  <c r="G54" i="1"/>
  <c r="J54" i="1"/>
  <c r="I54" i="1"/>
  <c r="J42" i="1"/>
  <c r="G158" i="1"/>
  <c r="G165" i="1"/>
  <c r="G176" i="1"/>
  <c r="G17" i="1"/>
  <c r="I17" i="1"/>
  <c r="J17" i="1"/>
  <c r="H17" i="1"/>
  <c r="I150" i="1"/>
  <c r="H150" i="1"/>
  <c r="J150" i="1"/>
  <c r="G150" i="1"/>
  <c r="I156" i="1"/>
  <c r="I147" i="1"/>
  <c r="G137" i="1"/>
  <c r="G128" i="1"/>
  <c r="G129" i="1"/>
  <c r="H129" i="1"/>
  <c r="J129" i="1"/>
  <c r="I129" i="1"/>
  <c r="G40" i="1"/>
  <c r="H40" i="1"/>
  <c r="J40" i="1"/>
  <c r="I40" i="1"/>
  <c r="I74" i="1"/>
  <c r="H74" i="1"/>
  <c r="J74" i="1"/>
  <c r="G74" i="1"/>
  <c r="G35" i="1"/>
  <c r="H35" i="1"/>
  <c r="J35" i="1"/>
  <c r="I35" i="1"/>
  <c r="H138" i="1"/>
  <c r="H127" i="1"/>
  <c r="H120" i="1"/>
  <c r="I139" i="1"/>
  <c r="I146" i="1"/>
  <c r="I157" i="1"/>
  <c r="G156" i="1"/>
  <c r="G147" i="1"/>
  <c r="G33" i="1"/>
  <c r="G42" i="1"/>
  <c r="J176" i="1"/>
  <c r="J165" i="1"/>
  <c r="J33" i="1"/>
  <c r="I33" i="1"/>
  <c r="I42" i="1"/>
  <c r="G175" i="1"/>
  <c r="G166" i="1"/>
  <c r="I176" i="1"/>
  <c r="I165" i="1"/>
  <c r="J158" i="1"/>
  <c r="I158" i="1"/>
  <c r="J90" i="1"/>
  <c r="J99" i="1"/>
  <c r="J138" i="1"/>
  <c r="J120" i="1"/>
  <c r="J127" i="1"/>
  <c r="J23" i="1"/>
  <c r="I15" i="1"/>
  <c r="G15" i="1"/>
  <c r="J15" i="1"/>
  <c r="H15" i="1"/>
  <c r="G43" i="1"/>
  <c r="G32" i="1"/>
  <c r="G25" i="1"/>
  <c r="I25" i="1"/>
  <c r="I32" i="1"/>
  <c r="I43" i="1"/>
  <c r="I80" i="1"/>
  <c r="I71" i="1"/>
  <c r="J194" i="1"/>
  <c r="H63" i="1"/>
  <c r="H70" i="1"/>
  <c r="H81" i="1"/>
  <c r="J14" i="1"/>
  <c r="G14" i="1"/>
  <c r="G23" i="1"/>
  <c r="G111" i="1"/>
  <c r="H111" i="1"/>
  <c r="J111" i="1"/>
  <c r="I111" i="1"/>
  <c r="J80" i="1"/>
  <c r="G157" i="1"/>
  <c r="G146" i="1"/>
  <c r="G139" i="1"/>
  <c r="I175" i="1"/>
  <c r="I166" i="1"/>
  <c r="H195" i="1"/>
  <c r="H184" i="1"/>
  <c r="J177" i="1"/>
  <c r="H177" i="1"/>
  <c r="J156" i="1"/>
  <c r="G61" i="1"/>
  <c r="G52" i="1"/>
  <c r="J71" i="1"/>
  <c r="G71" i="1"/>
  <c r="G80" i="1"/>
  <c r="J137" i="1"/>
  <c r="J63" i="1"/>
  <c r="I63" i="1"/>
  <c r="I70" i="1"/>
  <c r="I81" i="1"/>
  <c r="G185" i="1"/>
  <c r="G194" i="1"/>
  <c r="H101" i="1"/>
  <c r="H108" i="1"/>
  <c r="H119" i="1"/>
  <c r="J43" i="1"/>
  <c r="J25" i="1"/>
  <c r="J32" i="1"/>
  <c r="J52" i="1"/>
  <c r="J61" i="1"/>
  <c r="I128" i="1"/>
  <c r="I137" i="1"/>
  <c r="J185" i="1"/>
  <c r="H185" i="1"/>
  <c r="H194" i="1"/>
  <c r="H168" i="1"/>
  <c r="G168" i="1"/>
  <c r="J168" i="1"/>
  <c r="I168" i="1"/>
  <c r="I112" i="1"/>
  <c r="G112" i="1"/>
  <c r="J112" i="1"/>
  <c r="H112" i="1"/>
  <c r="I26" i="1"/>
  <c r="H26" i="1"/>
  <c r="J26" i="1"/>
  <c r="G26" i="1"/>
  <c r="G159" i="1"/>
  <c r="I159" i="1"/>
  <c r="J159" i="1"/>
  <c r="H159" i="1"/>
  <c r="H91" i="1"/>
  <c r="I91" i="1"/>
  <c r="J91" i="1"/>
  <c r="G91" i="1"/>
  <c r="I55" i="1"/>
  <c r="G55" i="1"/>
  <c r="J55" i="1"/>
  <c r="H55" i="1"/>
  <c r="J101" i="1"/>
  <c r="G101" i="1"/>
  <c r="G108" i="1"/>
  <c r="G119" i="1"/>
  <c r="I131" i="1"/>
  <c r="G131" i="1"/>
  <c r="J131" i="1"/>
  <c r="H131" i="1"/>
  <c r="J166" i="1"/>
  <c r="J175" i="1"/>
  <c r="G169" i="1"/>
  <c r="I169" i="1"/>
  <c r="J169" i="1"/>
  <c r="H169" i="1"/>
  <c r="G167" i="1"/>
  <c r="I167" i="1"/>
  <c r="J167" i="1"/>
  <c r="H167" i="1"/>
  <c r="H186" i="1"/>
  <c r="I186" i="1"/>
  <c r="J186" i="1"/>
  <c r="G186" i="1"/>
  <c r="J139" i="1"/>
  <c r="J146" i="1"/>
  <c r="J157" i="1"/>
  <c r="J82" i="1"/>
  <c r="G82" i="1"/>
  <c r="G89" i="1"/>
  <c r="G100" i="1"/>
  <c r="I72" i="1"/>
  <c r="G72" i="1"/>
  <c r="J72" i="1"/>
  <c r="H72" i="1"/>
  <c r="H73" i="1"/>
  <c r="I73" i="1"/>
  <c r="J73" i="1"/>
  <c r="G73" i="1"/>
  <c r="J147" i="1"/>
  <c r="H147" i="1"/>
  <c r="H156" i="1"/>
  <c r="G130" i="1"/>
  <c r="H130" i="1"/>
  <c r="J130" i="1"/>
  <c r="I130" i="1"/>
  <c r="J44" i="1"/>
  <c r="G44" i="1"/>
  <c r="G51" i="1"/>
  <c r="G62" i="1"/>
  <c r="I93" i="1"/>
  <c r="H93" i="1"/>
  <c r="J93" i="1"/>
  <c r="G93" i="1"/>
  <c r="J109" i="1"/>
  <c r="J118" i="1"/>
  <c r="J128" i="1"/>
  <c r="H128" i="1"/>
  <c r="H137" i="1"/>
</calcChain>
</file>

<file path=xl/sharedStrings.xml><?xml version="1.0" encoding="utf-8"?>
<sst xmlns="http://schemas.openxmlformats.org/spreadsheetml/2006/main" count="462" uniqueCount="149">
  <si>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</si>
  <si>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</si>
  <si>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</si>
  <si>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</si>
  <si>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</si>
  <si>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</si>
  <si>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</si>
  <si>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</si>
  <si>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</si>
  <si>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</si>
  <si>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</si>
  <si>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</si>
  <si>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</si>
  <si>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</si>
  <si>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</si>
  <si>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</si>
  <si>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</si>
  <si>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</si>
  <si>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</si>
  <si>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</si>
  <si>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</si>
  <si>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</si>
  <si>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</si>
  <si>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</si>
  <si>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</si>
  <si>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</si>
  <si>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</si>
  <si>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</si>
  <si>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</si>
  <si>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</si>
  <si>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</si>
  <si>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</si>
  <si>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</si>
  <si>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</si>
  <si>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</si>
  <si>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</si>
  <si>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</si>
  <si>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</si>
  <si>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</si>
  <si>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"Лицей"</t>
  </si>
  <si>
    <t>Каша жидкая молочная гречневая</t>
  </si>
  <si>
    <t>54-20к-2020</t>
  </si>
  <si>
    <t>Масло сливочное</t>
  </si>
  <si>
    <t>пром.</t>
  </si>
  <si>
    <t>Кофейный напиток с молоком</t>
  </si>
  <si>
    <t>54-23гн-2020</t>
  </si>
  <si>
    <t>Хлеб ржано-пшеничный</t>
  </si>
  <si>
    <t>Пром.</t>
  </si>
  <si>
    <t>Фрукт (яблоко)</t>
  </si>
  <si>
    <t>пром,</t>
  </si>
  <si>
    <t>Хлеб пшеничный</t>
  </si>
  <si>
    <t>Огурец соленый</t>
  </si>
  <si>
    <t>Суп гороховый</t>
  </si>
  <si>
    <t xml:space="preserve">54-8с-2020 </t>
  </si>
  <si>
    <t>биточек из говядины</t>
  </si>
  <si>
    <t>54-6м-2020</t>
  </si>
  <si>
    <t>Макароны отварные</t>
  </si>
  <si>
    <t>54-1г-2020</t>
  </si>
  <si>
    <t>Компот из смеси сухофруктов (вариант 2)</t>
  </si>
  <si>
    <t>54-35хн-2020.</t>
  </si>
  <si>
    <t>томатный с овощами</t>
  </si>
  <si>
    <t>соус</t>
  </si>
  <si>
    <t>Картофельное пюре</t>
  </si>
  <si>
    <t>54-11г-2020</t>
  </si>
  <si>
    <t>Котлета из курицы</t>
  </si>
  <si>
    <t>54-5м-2020</t>
  </si>
  <si>
    <t>Чай с сахаром</t>
  </si>
  <si>
    <t>54-2гн-2020</t>
  </si>
  <si>
    <t>Горошек зеленый</t>
  </si>
  <si>
    <t>54-20з-2020</t>
  </si>
  <si>
    <t>Свекольник со сметаной</t>
  </si>
  <si>
    <t>54-18с-2020</t>
  </si>
  <si>
    <t>Котлета рыбная любительская</t>
  </si>
  <si>
    <t>54-14р-2020</t>
  </si>
  <si>
    <t>Рис отварной</t>
  </si>
  <si>
    <t>54-6г-2020</t>
  </si>
  <si>
    <t>Компот из кураги</t>
  </si>
  <si>
    <t>54-2хн-2020</t>
  </si>
  <si>
    <t>Соус сметанный натуральный</t>
  </si>
  <si>
    <t>54-4соус-2020</t>
  </si>
  <si>
    <t>Омлет с зеленым горошком</t>
  </si>
  <si>
    <t>54-2о-2020</t>
  </si>
  <si>
    <t>Фрукт (банан)</t>
  </si>
  <si>
    <t>Икра из кабачков</t>
  </si>
  <si>
    <t>Суп крестьянский с крупой (крупа рисовая)</t>
  </si>
  <si>
    <t>54-11с-2020</t>
  </si>
  <si>
    <t>Бефстроганов из отварной говядины</t>
  </si>
  <si>
    <t>54-1м-2020</t>
  </si>
  <si>
    <t>Напиток из шиповника</t>
  </si>
  <si>
    <t>54-13хн-2020</t>
  </si>
  <si>
    <t>Котлета рыбная  (минтай)</t>
  </si>
  <si>
    <t>54-3р-2020</t>
  </si>
  <si>
    <t>Сыр</t>
  </si>
  <si>
    <t xml:space="preserve">Помидор в нарезке </t>
  </si>
  <si>
    <t>54-3з-2020</t>
  </si>
  <si>
    <t>Щи из свежей капусты со сметаной</t>
  </si>
  <si>
    <t xml:space="preserve">54-1с-2020 </t>
  </si>
  <si>
    <t>Каша гречневая рассыпчатая</t>
  </si>
  <si>
    <t>54-4г-2020</t>
  </si>
  <si>
    <t>Курица тушеная с морковью</t>
  </si>
  <si>
    <t>54-25м-2020</t>
  </si>
  <si>
    <t>54-35хн-2020</t>
  </si>
  <si>
    <t>Макароны отварные с сыром</t>
  </si>
  <si>
    <t>54-3г-2020</t>
  </si>
  <si>
    <t>Яйцо вареное</t>
  </si>
  <si>
    <t>54-6о-2020</t>
  </si>
  <si>
    <t>Чай с лимоном и сахаром</t>
  </si>
  <si>
    <t>54-3гн-2020</t>
  </si>
  <si>
    <t>Свекла отварная дольками</t>
  </si>
  <si>
    <t>54-28з-2020</t>
  </si>
  <si>
    <t>Суп картофельный с макаронными изделиями</t>
  </si>
  <si>
    <t>54-7с-2020</t>
  </si>
  <si>
    <t>Печень говяжья по-строгановски</t>
  </si>
  <si>
    <t xml:space="preserve">54-18м-2020 </t>
  </si>
  <si>
    <t>Компот из изюма</t>
  </si>
  <si>
    <t>54-4хн-2020</t>
  </si>
  <si>
    <t>Каша вязкая молочная пшённая</t>
  </si>
  <si>
    <t>54-6к-2020</t>
  </si>
  <si>
    <t>Суп из овощей</t>
  </si>
  <si>
    <t xml:space="preserve">54-17с-2020 </t>
  </si>
  <si>
    <t>Тефтели из говядины с рисом</t>
  </si>
  <si>
    <t>54-16м-2020</t>
  </si>
  <si>
    <t>Компот из свежих яблок</t>
  </si>
  <si>
    <t>54-32хн-2020</t>
  </si>
  <si>
    <t xml:space="preserve">Чай с лимоном и сахаром </t>
  </si>
  <si>
    <t>Рассольник Ленинградский с рисом</t>
  </si>
  <si>
    <t>54-15с-2020</t>
  </si>
  <si>
    <t>Котлета рыбная (горбуша)</t>
  </si>
  <si>
    <t>54-2р-2020</t>
  </si>
  <si>
    <t>Каша вязкая молочная овсяная</t>
  </si>
  <si>
    <t>54-9к-2020</t>
  </si>
  <si>
    <t>Суп крестьянский с крупой (крупа перловая)</t>
  </si>
  <si>
    <t xml:space="preserve">54-10с-2020 </t>
  </si>
  <si>
    <t>Шницель из говядины</t>
  </si>
  <si>
    <t xml:space="preserve">54-7м-2020 </t>
  </si>
  <si>
    <t>Томатный с овощами</t>
  </si>
  <si>
    <t>463 2013 г.</t>
  </si>
  <si>
    <t>Борщ с капустой и картофелем со сметаной</t>
  </si>
  <si>
    <t>54-2с-2020</t>
  </si>
  <si>
    <t>Гуляш из говядины</t>
  </si>
  <si>
    <t>54-2м-2020</t>
  </si>
  <si>
    <t>Котлета из говядины</t>
  </si>
  <si>
    <t>Соус томатный с овощами</t>
  </si>
  <si>
    <t>Биточек из курицы</t>
  </si>
  <si>
    <t>54-23м-2020</t>
  </si>
  <si>
    <t>Соус молочный натуральный</t>
  </si>
  <si>
    <t>54-5соус-2020</t>
  </si>
  <si>
    <t>Директор МАОУ "ЛИЦЕЙ"</t>
  </si>
  <si>
    <t>Решетова.Н.В.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</si>
</sst>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="90" zoomScaleNormal="90" workbookViewId="0">
      <pane xSplit="4" ySplit="5" topLeftCell="E160" activePane="bottomRight" state="frozen"/>
      <selection pane="topRight" activeCell="E1" sqref="E1"/>
      <selection pane="bottomLeft" activeCell="A6" sqref="A6"/>
      <selection pane="bottomRight" activeCell="L182" sqref="L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147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148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4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250</v>
      </c>
      <c r="G6" s="40">
        <f ca="1">$J6*#REF!/$C6</f>
        <v>8.875</v>
      </c>
      <c r="H6" s="40">
        <f ca="1">$J6*A6/$C6</f>
        <v>7.25</v>
      </c>
      <c r="I6" s="40">
        <f ca="1">$J6*B6/$C6</f>
        <v>33.25</v>
      </c>
      <c r="J6" s="40">
        <f ca="1">$J6*C6/$C6</f>
        <v>234.125</v>
      </c>
      <c r="K6" s="41" t="s">
        <v>41</v>
      </c>
      <c r="L6" s="40">
        <v>18.11</v>
      </c>
    </row>
    <row r="7" spans="1:12" ht="15" x14ac:dyDescent="0.25">
      <c r="A7" s="23"/>
      <c r="B7" s="15"/>
      <c r="C7" s="11"/>
      <c r="D7" s="6"/>
      <c r="E7" s="42" t="s">
        <v>42</v>
      </c>
      <c r="F7" s="43">
        <v>10</v>
      </c>
      <c r="G7" s="43">
        <v>0.06</v>
      </c>
      <c r="H7" s="43">
        <v>8.25</v>
      </c>
      <c r="I7" s="43">
        <v>0.09</v>
      </c>
      <c r="J7" s="43">
        <v>75</v>
      </c>
      <c r="K7" s="44" t="s">
        <v>43</v>
      </c>
      <c r="L7" s="43">
        <v>7.29</v>
      </c>
    </row>
    <row r="8" spans="1:12" ht="25.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3.9</v>
      </c>
      <c r="H8" s="43">
        <v>2.9</v>
      </c>
      <c r="I8" s="43">
        <v>11.2</v>
      </c>
      <c r="J8" s="43">
        <v>86</v>
      </c>
      <c r="K8" s="44" t="s">
        <v>45</v>
      </c>
      <c r="L8" s="43">
        <v>9.41</v>
      </c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20</v>
      </c>
      <c r="G9" s="43">
        <v>1.3</v>
      </c>
      <c r="H9" s="43">
        <v>0.2</v>
      </c>
      <c r="I9" s="43">
        <v>7.9</v>
      </c>
      <c r="J9" s="43">
        <v>39.1</v>
      </c>
      <c r="K9" s="44" t="s">
        <v>47</v>
      </c>
      <c r="L9" s="43">
        <v>1.5</v>
      </c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>
        <v>200</v>
      </c>
      <c r="G10" s="43">
        <v>0.78</v>
      </c>
      <c r="H10" s="43">
        <v>0.78</v>
      </c>
      <c r="I10" s="43">
        <v>19.57</v>
      </c>
      <c r="J10" s="43">
        <v>88.78</v>
      </c>
      <c r="K10" s="44" t="s">
        <v>49</v>
      </c>
      <c r="L10" s="43">
        <v>53.3</v>
      </c>
    </row>
    <row r="11" spans="1:12" ht="15" x14ac:dyDescent="0.25">
      <c r="A11" s="23"/>
      <c r="B11" s="15"/>
      <c r="C11" s="11"/>
      <c r="D11" s="6" t="s">
        <v>23</v>
      </c>
      <c r="E11" s="42" t="s">
        <v>50</v>
      </c>
      <c r="F11" s="43">
        <v>30</v>
      </c>
      <c r="G11" s="43">
        <v>2.31</v>
      </c>
      <c r="H11" s="43">
        <v>0.28999999999999998</v>
      </c>
      <c r="I11" s="43">
        <v>14.37</v>
      </c>
      <c r="J11" s="43">
        <v>70.8</v>
      </c>
      <c r="K11" s="44" t="s">
        <v>49</v>
      </c>
      <c r="L11" s="43">
        <v>3.26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710</v>
      </c>
      <c r="G13" s="19">
        <f t="shared" ref="G13:J13" ca="1" si="0">SUM(G6:G12)</f>
        <v>15.45</v>
      </c>
      <c r="H13" s="19">
        <f t="shared" ca="1" si="0"/>
        <v>18.22</v>
      </c>
      <c r="I13" s="19">
        <f t="shared" ca="1" si="0"/>
        <v>79.73</v>
      </c>
      <c r="J13" s="19">
        <f t="shared" ca="1" si="0"/>
        <v>546.98</v>
      </c>
      <c r="K13" s="25"/>
      <c r="L13" s="19">
        <f t="shared" ref="L13" si="1">SUM(L6:L12)</f>
        <v>92.87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51</v>
      </c>
      <c r="F14" s="43">
        <v>60</v>
      </c>
      <c r="G14" s="43">
        <f t="shared" ref="G14:J14" ca="1" si="2">$J14*#REF!/$C14</f>
        <v>0.34</v>
      </c>
      <c r="H14" s="43">
        <f t="shared" ca="1" si="2"/>
        <v>0</v>
      </c>
      <c r="I14" s="43">
        <f t="shared" ca="1" si="2"/>
        <v>1</v>
      </c>
      <c r="J14" s="43">
        <f t="shared" ca="1" si="2"/>
        <v>6</v>
      </c>
      <c r="K14" s="44" t="s">
        <v>47</v>
      </c>
      <c r="L14" s="43">
        <v>12.88</v>
      </c>
    </row>
    <row r="15" spans="1:12" ht="25.5" x14ac:dyDescent="0.25">
      <c r="A15" s="23"/>
      <c r="B15" s="15"/>
      <c r="C15" s="11"/>
      <c r="D15" s="7" t="s">
        <v>27</v>
      </c>
      <c r="E15" s="42" t="s">
        <v>52</v>
      </c>
      <c r="F15" s="43">
        <v>250</v>
      </c>
      <c r="G15" s="43">
        <f t="shared" ref="G15:J15" ca="1" si="3">$J15*#REF!/$C15</f>
        <v>5.3</v>
      </c>
      <c r="H15" s="43">
        <f t="shared" ca="1" si="3"/>
        <v>5.0250000000000004</v>
      </c>
      <c r="I15" s="43">
        <f t="shared" ca="1" si="3"/>
        <v>19.899999999999999</v>
      </c>
      <c r="J15" s="43">
        <f t="shared" ca="1" si="3"/>
        <v>146</v>
      </c>
      <c r="K15" s="44" t="s">
        <v>53</v>
      </c>
      <c r="L15" s="43">
        <v>11.86</v>
      </c>
    </row>
    <row r="16" spans="1:12" ht="25.5" x14ac:dyDescent="0.25">
      <c r="A16" s="23"/>
      <c r="B16" s="15"/>
      <c r="C16" s="11"/>
      <c r="D16" s="7" t="s">
        <v>28</v>
      </c>
      <c r="E16" s="42" t="s">
        <v>54</v>
      </c>
      <c r="F16" s="43">
        <v>90</v>
      </c>
      <c r="G16" s="43">
        <f t="shared" ref="G16:J16" ca="1" si="4">$J16*#REF!/$C16</f>
        <v>16.439999999999998</v>
      </c>
      <c r="H16" s="43">
        <f t="shared" ca="1" si="4"/>
        <v>15.72</v>
      </c>
      <c r="I16" s="43">
        <f t="shared" ca="1" si="4"/>
        <v>14.880000000000003</v>
      </c>
      <c r="J16" s="43">
        <f t="shared" ca="1" si="4"/>
        <v>265.55999999999995</v>
      </c>
      <c r="K16" s="44" t="s">
        <v>55</v>
      </c>
      <c r="L16" s="43">
        <v>66.05</v>
      </c>
    </row>
    <row r="17" spans="1:12" ht="15" x14ac:dyDescent="0.25">
      <c r="A17" s="23"/>
      <c r="B17" s="15"/>
      <c r="C17" s="11"/>
      <c r="D17" s="7" t="s">
        <v>29</v>
      </c>
      <c r="E17" s="42" t="s">
        <v>56</v>
      </c>
      <c r="F17" s="43">
        <v>180</v>
      </c>
      <c r="G17" s="43">
        <f t="shared" ref="G17:J17" ca="1" si="5">$J17*#REF!/$C17</f>
        <v>6.48</v>
      </c>
      <c r="H17" s="43">
        <f t="shared" ca="1" si="5"/>
        <v>5.8800000000000008</v>
      </c>
      <c r="I17" s="43">
        <f t="shared" ca="1" si="5"/>
        <v>39.359999999999992</v>
      </c>
      <c r="J17" s="43">
        <f t="shared" ca="1" si="5"/>
        <v>236.16</v>
      </c>
      <c r="K17" s="44" t="s">
        <v>57</v>
      </c>
      <c r="L17" s="43">
        <v>11.54</v>
      </c>
    </row>
    <row r="18" spans="1:12" ht="25.5" x14ac:dyDescent="0.25">
      <c r="A18" s="23"/>
      <c r="B18" s="15"/>
      <c r="C18" s="11"/>
      <c r="D18" s="7" t="s">
        <v>30</v>
      </c>
      <c r="E18" s="42" t="s">
        <v>58</v>
      </c>
      <c r="F18" s="43">
        <v>200</v>
      </c>
      <c r="G18" s="43">
        <v>0.4</v>
      </c>
      <c r="H18" s="43"/>
      <c r="I18" s="43">
        <v>19.8</v>
      </c>
      <c r="J18" s="43">
        <v>80.8</v>
      </c>
      <c r="K18" s="44" t="s">
        <v>59</v>
      </c>
      <c r="L18" s="43">
        <v>5.44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30</v>
      </c>
      <c r="G19" s="43">
        <v>2.2999999999999998</v>
      </c>
      <c r="H19" s="43">
        <v>0.25</v>
      </c>
      <c r="I19" s="43">
        <v>14.75</v>
      </c>
      <c r="J19" s="43">
        <v>70.3</v>
      </c>
      <c r="K19" s="44" t="s">
        <v>43</v>
      </c>
      <c r="L19" s="43">
        <v>3.26</v>
      </c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30</v>
      </c>
      <c r="G20" s="43">
        <v>1.95</v>
      </c>
      <c r="H20" s="43">
        <v>0.3</v>
      </c>
      <c r="I20" s="43">
        <v>11.85</v>
      </c>
      <c r="J20" s="43">
        <v>58.65</v>
      </c>
      <c r="K20" s="44" t="s">
        <v>43</v>
      </c>
      <c r="L20" s="43">
        <v>2.25</v>
      </c>
    </row>
    <row r="21" spans="1:12" ht="15" x14ac:dyDescent="0.25">
      <c r="A21" s="23"/>
      <c r="B21" s="15"/>
      <c r="C21" s="11"/>
      <c r="D21" s="6" t="s">
        <v>61</v>
      </c>
      <c r="E21" s="42" t="s">
        <v>60</v>
      </c>
      <c r="F21" s="43">
        <v>50</v>
      </c>
      <c r="G21" s="43">
        <v>0.59499999999999997</v>
      </c>
      <c r="H21" s="43">
        <v>2.06</v>
      </c>
      <c r="I21" s="43">
        <v>3.7250000000000001</v>
      </c>
      <c r="J21" s="43">
        <v>35.799999999999997</v>
      </c>
      <c r="K21" s="44">
        <v>4632013</v>
      </c>
      <c r="L21" s="43">
        <v>5.01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890</v>
      </c>
      <c r="G23" s="19">
        <f t="shared" ref="G23:J23" ca="1" si="6">SUM(G14:G22)</f>
        <v>27.85</v>
      </c>
      <c r="H23" s="19">
        <f t="shared" ca="1" si="6"/>
        <v>23.759999999999998</v>
      </c>
      <c r="I23" s="19">
        <f t="shared" ca="1" si="6"/>
        <v>110.92</v>
      </c>
      <c r="J23" s="19">
        <f t="shared" ca="1" si="6"/>
        <v>768.69999999999993</v>
      </c>
      <c r="K23" s="25"/>
      <c r="L23" s="19">
        <f t="shared" ref="L23" si="7">SUM(L14:L22)</f>
        <v>118.28999999999999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1600</v>
      </c>
      <c r="G24" s="32">
        <f t="shared" ref="G24:J24" ca="1" si="8">G13+G23</f>
        <v>43.3</v>
      </c>
      <c r="H24" s="32">
        <f t="shared" ca="1" si="8"/>
        <v>41.98</v>
      </c>
      <c r="I24" s="32">
        <f t="shared" ca="1" si="8"/>
        <v>190.65</v>
      </c>
      <c r="J24" s="32">
        <f t="shared" ca="1" si="8"/>
        <v>1315.6799999999998</v>
      </c>
      <c r="K24" s="32"/>
      <c r="L24" s="32">
        <f t="shared" ref="L24" si="9">L13+L23</f>
        <v>211.16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200</v>
      </c>
      <c r="G25" s="40">
        <f t="shared" ref="G25:J25" ca="1" si="10">$J25*#REF!/$C25</f>
        <v>4.2666666666666666</v>
      </c>
      <c r="H25" s="40">
        <f t="shared" ca="1" si="10"/>
        <v>6.9333333333333336</v>
      </c>
      <c r="I25" s="40">
        <f t="shared" ca="1" si="10"/>
        <v>26.4</v>
      </c>
      <c r="J25" s="40">
        <f t="shared" ca="1" si="10"/>
        <v>185.86666666666667</v>
      </c>
      <c r="K25" s="41" t="s">
        <v>63</v>
      </c>
      <c r="L25" s="40">
        <v>28.64</v>
      </c>
    </row>
    <row r="26" spans="1:12" ht="25.5" x14ac:dyDescent="0.25">
      <c r="A26" s="14"/>
      <c r="B26" s="15"/>
      <c r="C26" s="11"/>
      <c r="D26" s="6"/>
      <c r="E26" s="42" t="s">
        <v>64</v>
      </c>
      <c r="F26" s="43">
        <v>70</v>
      </c>
      <c r="G26" s="43">
        <f t="shared" ref="G26:J26" ca="1" si="11">$J26*#REF!/$C26</f>
        <v>13.44</v>
      </c>
      <c r="H26" s="43">
        <f t="shared" ca="1" si="11"/>
        <v>2.9866666666666668</v>
      </c>
      <c r="I26" s="43">
        <f t="shared" ca="1" si="11"/>
        <v>9.4266666666666659</v>
      </c>
      <c r="J26" s="43">
        <f t="shared" ca="1" si="11"/>
        <v>117.97333333333333</v>
      </c>
      <c r="K26" s="44" t="s">
        <v>65</v>
      </c>
      <c r="L26" s="43">
        <v>24.2</v>
      </c>
    </row>
    <row r="27" spans="1:12" ht="25.5" x14ac:dyDescent="0.25">
      <c r="A27" s="14"/>
      <c r="B27" s="15"/>
      <c r="C27" s="11"/>
      <c r="D27" s="7" t="s">
        <v>22</v>
      </c>
      <c r="E27" s="42" t="s">
        <v>66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44" t="s">
        <v>67</v>
      </c>
      <c r="L27" s="43">
        <v>1.38</v>
      </c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45</v>
      </c>
      <c r="G28" s="43">
        <v>2.9249999999999998</v>
      </c>
      <c r="H28" s="43">
        <v>0.45</v>
      </c>
      <c r="I28" s="43">
        <v>17.774999999999999</v>
      </c>
      <c r="J28" s="43">
        <v>87.974999999999994</v>
      </c>
      <c r="K28" s="44" t="s">
        <v>43</v>
      </c>
      <c r="L28" s="43">
        <v>3.38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42</v>
      </c>
      <c r="F30" s="43">
        <v>10</v>
      </c>
      <c r="G30" s="43">
        <v>0.06</v>
      </c>
      <c r="H30" s="43">
        <v>8.25</v>
      </c>
      <c r="I30" s="43">
        <v>0.09</v>
      </c>
      <c r="J30" s="43">
        <v>75</v>
      </c>
      <c r="K30" s="44" t="s">
        <v>43</v>
      </c>
      <c r="L30" s="43">
        <v>7.28</v>
      </c>
    </row>
    <row r="31" spans="1:12" ht="15" x14ac:dyDescent="0.25">
      <c r="A31" s="14"/>
      <c r="B31" s="15"/>
      <c r="C31" s="11"/>
      <c r="D31" s="6" t="s">
        <v>23</v>
      </c>
      <c r="E31" s="42" t="s">
        <v>50</v>
      </c>
      <c r="F31" s="43">
        <v>25</v>
      </c>
      <c r="G31" s="43">
        <v>1.7</v>
      </c>
      <c r="H31" s="43">
        <v>0.3</v>
      </c>
      <c r="I31" s="43">
        <v>9.9</v>
      </c>
      <c r="J31" s="43">
        <v>48.9</v>
      </c>
      <c r="K31" s="44" t="s">
        <v>43</v>
      </c>
      <c r="L31" s="43">
        <v>2.71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ca="1" si="12">SUM(G25:G31)</f>
        <v>21.524999999999999</v>
      </c>
      <c r="H32" s="19">
        <f t="shared" ref="H32" ca="1" si="13">SUM(H25:H31)</f>
        <v>17.186666666666667</v>
      </c>
      <c r="I32" s="19">
        <f t="shared" ref="I32" ca="1" si="14">SUM(I25:I31)</f>
        <v>63.391666666666666</v>
      </c>
      <c r="J32" s="19">
        <f t="shared" ref="J32:L32" ca="1" si="15">SUM(J25:J31)</f>
        <v>496.04833333333329</v>
      </c>
      <c r="K32" s="25"/>
      <c r="L32" s="19">
        <f t="shared" si="15"/>
        <v>67.59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68</v>
      </c>
      <c r="F33" s="43">
        <v>100</v>
      </c>
      <c r="G33" s="43">
        <f t="shared" ref="G33:J33" ca="1" si="16">$J33*#REF!/$C33</f>
        <v>2.8333333333333335</v>
      </c>
      <c r="H33" s="43">
        <f t="shared" ca="1" si="16"/>
        <v>0.16666666666666666</v>
      </c>
      <c r="I33" s="43">
        <f t="shared" ca="1" si="16"/>
        <v>5.833333333333333</v>
      </c>
      <c r="J33" s="43">
        <f t="shared" ca="1" si="16"/>
        <v>36.833333333333336</v>
      </c>
      <c r="K33" s="44" t="s">
        <v>69</v>
      </c>
      <c r="L33" s="43">
        <v>33</v>
      </c>
    </row>
    <row r="34" spans="1:12" ht="25.5" x14ac:dyDescent="0.25">
      <c r="A34" s="14"/>
      <c r="B34" s="15"/>
      <c r="C34" s="11"/>
      <c r="D34" s="7" t="s">
        <v>27</v>
      </c>
      <c r="E34" s="42" t="s">
        <v>70</v>
      </c>
      <c r="F34" s="43">
        <v>250</v>
      </c>
      <c r="G34" s="43">
        <f t="shared" ref="G34:J34" ca="1" si="17">$J34*#REF!/$C34</f>
        <v>2.25</v>
      </c>
      <c r="H34" s="43">
        <f t="shared" ca="1" si="17"/>
        <v>5.35</v>
      </c>
      <c r="I34" s="43">
        <f t="shared" ca="1" si="17"/>
        <v>13.324999999999999</v>
      </c>
      <c r="J34" s="43">
        <f t="shared" ca="1" si="17"/>
        <v>110.375</v>
      </c>
      <c r="K34" s="44" t="s">
        <v>71</v>
      </c>
      <c r="L34" s="43">
        <v>16.25</v>
      </c>
    </row>
    <row r="35" spans="1:12" ht="25.5" x14ac:dyDescent="0.25">
      <c r="A35" s="14"/>
      <c r="B35" s="15"/>
      <c r="C35" s="11"/>
      <c r="D35" s="7" t="s">
        <v>28</v>
      </c>
      <c r="E35" s="42" t="s">
        <v>72</v>
      </c>
      <c r="F35" s="43">
        <v>100</v>
      </c>
      <c r="G35" s="43">
        <f t="shared" ref="G35:J35" ca="1" si="18">$J35*#REF!/$C35</f>
        <v>14.222222222222221</v>
      </c>
      <c r="H35" s="43">
        <f t="shared" ca="1" si="18"/>
        <v>4.5555555555555554</v>
      </c>
      <c r="I35" s="43">
        <f t="shared" ca="1" si="18"/>
        <v>6.7777777777777777</v>
      </c>
      <c r="J35" s="43">
        <f t="shared" ca="1" si="18"/>
        <v>124.77777777777777</v>
      </c>
      <c r="K35" s="44" t="s">
        <v>73</v>
      </c>
      <c r="L35" s="43">
        <v>39.619999999999997</v>
      </c>
    </row>
    <row r="36" spans="1:12" ht="15" x14ac:dyDescent="0.25">
      <c r="A36" s="14"/>
      <c r="B36" s="15"/>
      <c r="C36" s="11"/>
      <c r="D36" s="7" t="s">
        <v>29</v>
      </c>
      <c r="E36" s="42" t="s">
        <v>74</v>
      </c>
      <c r="F36" s="43">
        <v>180</v>
      </c>
      <c r="G36" s="43">
        <f t="shared" ref="G36:J36" ca="1" si="19">$J36*#REF!/$C36</f>
        <v>4.32</v>
      </c>
      <c r="H36" s="43">
        <f t="shared" ca="1" si="19"/>
        <v>5.76</v>
      </c>
      <c r="I36" s="43">
        <f t="shared" ca="1" si="19"/>
        <v>43.68</v>
      </c>
      <c r="J36" s="43">
        <f t="shared" ca="1" si="19"/>
        <v>244.2</v>
      </c>
      <c r="K36" s="44" t="s">
        <v>75</v>
      </c>
      <c r="L36" s="43">
        <v>13.08</v>
      </c>
    </row>
    <row r="37" spans="1:12" ht="25.5" x14ac:dyDescent="0.25">
      <c r="A37" s="14"/>
      <c r="B37" s="15"/>
      <c r="C37" s="11"/>
      <c r="D37" s="7" t="s">
        <v>30</v>
      </c>
      <c r="E37" s="42" t="s">
        <v>76</v>
      </c>
      <c r="F37" s="43">
        <v>200</v>
      </c>
      <c r="G37" s="43">
        <v>1</v>
      </c>
      <c r="H37" s="43">
        <v>0.1</v>
      </c>
      <c r="I37" s="43">
        <v>15.7</v>
      </c>
      <c r="J37" s="43">
        <v>66.900000000000006</v>
      </c>
      <c r="K37" s="44" t="s">
        <v>77</v>
      </c>
      <c r="L37" s="43">
        <v>9.7200000000000006</v>
      </c>
    </row>
    <row r="38" spans="1:12" ht="15" x14ac:dyDescent="0.25">
      <c r="A38" s="14"/>
      <c r="B38" s="15"/>
      <c r="C38" s="11"/>
      <c r="D38" s="7" t="s">
        <v>31</v>
      </c>
      <c r="E38" s="42" t="s">
        <v>50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43</v>
      </c>
      <c r="L38" s="43">
        <v>6.51</v>
      </c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30</v>
      </c>
      <c r="G39" s="43">
        <v>1.95</v>
      </c>
      <c r="H39" s="43">
        <v>0.3</v>
      </c>
      <c r="I39" s="43">
        <v>11.85</v>
      </c>
      <c r="J39" s="43">
        <v>58.65</v>
      </c>
      <c r="K39" s="44" t="s">
        <v>43</v>
      </c>
      <c r="L39" s="43">
        <v>2.25</v>
      </c>
    </row>
    <row r="40" spans="1:12" ht="25.5" x14ac:dyDescent="0.25">
      <c r="A40" s="14"/>
      <c r="B40" s="15"/>
      <c r="C40" s="11"/>
      <c r="D40" s="6" t="s">
        <v>61</v>
      </c>
      <c r="E40" s="42" t="s">
        <v>78</v>
      </c>
      <c r="F40" s="43">
        <v>30</v>
      </c>
      <c r="G40" s="43">
        <f t="shared" ref="G40:J40" ca="1" si="20">$J40*#REF!/$C40</f>
        <v>0.86999999999999988</v>
      </c>
      <c r="H40" s="43">
        <f t="shared" ca="1" si="20"/>
        <v>4.95</v>
      </c>
      <c r="I40" s="43">
        <f t="shared" ca="1" si="20"/>
        <v>1.98</v>
      </c>
      <c r="J40" s="43">
        <f t="shared" ca="1" si="20"/>
        <v>55.83</v>
      </c>
      <c r="K40" s="44" t="s">
        <v>79</v>
      </c>
      <c r="L40" s="43">
        <v>5.53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950</v>
      </c>
      <c r="G42" s="19">
        <f t="shared" ref="G42" ca="1" si="21">SUM(G33:G41)</f>
        <v>28.029999999999998</v>
      </c>
      <c r="H42" s="19">
        <f t="shared" ref="H42" ca="1" si="22">SUM(H33:H41)</f>
        <v>17.48</v>
      </c>
      <c r="I42" s="19">
        <f t="shared" ref="I42" ca="1" si="23">SUM(I33:I41)</f>
        <v>115.02999999999999</v>
      </c>
      <c r="J42" s="19">
        <f t="shared" ref="J42:L42" ca="1" si="24">SUM(J33:J41)</f>
        <v>729.57</v>
      </c>
      <c r="K42" s="25"/>
      <c r="L42" s="19">
        <f t="shared" si="24"/>
        <v>125.96000000000001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1500</v>
      </c>
      <c r="G43" s="32">
        <f t="shared" ref="G43" ca="1" si="25">G32+G42</f>
        <v>49.554999999999993</v>
      </c>
      <c r="H43" s="32">
        <f t="shared" ref="H43" ca="1" si="26">H32+H42</f>
        <v>34.666666666666671</v>
      </c>
      <c r="I43" s="32">
        <f t="shared" ref="I43" ca="1" si="27">I32+I42</f>
        <v>178.42166666666665</v>
      </c>
      <c r="J43" s="32">
        <f t="shared" ref="J43:L43" ca="1" si="28">J32+J42</f>
        <v>1225.6183333333333</v>
      </c>
      <c r="K43" s="32"/>
      <c r="L43" s="32">
        <f t="shared" si="28"/>
        <v>193.55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80</v>
      </c>
      <c r="F44" s="40">
        <v>200</v>
      </c>
      <c r="G44" s="40">
        <f ca="1">$J44*#REF!/$C44</f>
        <v>13.066666666666668</v>
      </c>
      <c r="H44" s="40">
        <f ca="1">$J44*A44/$C44</f>
        <v>14.266666666666667</v>
      </c>
      <c r="I44" s="40">
        <f ca="1">$J44*B44/$C44</f>
        <v>6.4</v>
      </c>
      <c r="J44" s="40">
        <f ca="1">$J44*C44/$C44</f>
        <v>204.66666666666666</v>
      </c>
      <c r="K44" s="41" t="s">
        <v>81</v>
      </c>
      <c r="L44" s="40">
        <v>48.47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25.5" x14ac:dyDescent="0.25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3.9</v>
      </c>
      <c r="H46" s="43">
        <v>2.9</v>
      </c>
      <c r="I46" s="43">
        <v>11.2</v>
      </c>
      <c r="J46" s="43">
        <v>86</v>
      </c>
      <c r="K46" s="44" t="s">
        <v>45</v>
      </c>
      <c r="L46" s="43">
        <v>9.43</v>
      </c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20</v>
      </c>
      <c r="G47" s="43">
        <v>1.3</v>
      </c>
      <c r="H47" s="43">
        <v>0.2</v>
      </c>
      <c r="I47" s="43">
        <v>7.9</v>
      </c>
      <c r="J47" s="43">
        <v>39.1</v>
      </c>
      <c r="K47" s="44" t="s">
        <v>47</v>
      </c>
      <c r="L47" s="43">
        <v>1.5</v>
      </c>
    </row>
    <row r="48" spans="1:12" ht="15" x14ac:dyDescent="0.25">
      <c r="A48" s="23"/>
      <c r="B48" s="15"/>
      <c r="C48" s="11"/>
      <c r="D48" s="7" t="s">
        <v>24</v>
      </c>
      <c r="E48" s="42" t="s">
        <v>82</v>
      </c>
      <c r="F48" s="43">
        <v>200</v>
      </c>
      <c r="G48" s="43">
        <v>1.5</v>
      </c>
      <c r="H48" s="43">
        <v>0.5</v>
      </c>
      <c r="I48" s="43">
        <v>21</v>
      </c>
      <c r="J48" s="43">
        <v>97</v>
      </c>
      <c r="K48" s="44" t="s">
        <v>47</v>
      </c>
      <c r="L48" s="43">
        <v>41.96</v>
      </c>
    </row>
    <row r="49" spans="1:12" ht="15" x14ac:dyDescent="0.25">
      <c r="A49" s="23"/>
      <c r="B49" s="15"/>
      <c r="C49" s="11"/>
      <c r="D49" s="6"/>
      <c r="E49" s="42" t="s">
        <v>50</v>
      </c>
      <c r="F49" s="43">
        <v>30</v>
      </c>
      <c r="G49" s="43">
        <v>2.31</v>
      </c>
      <c r="H49" s="43">
        <v>0.28799999999999998</v>
      </c>
      <c r="I49" s="43">
        <v>14.372999999999999</v>
      </c>
      <c r="J49" s="43">
        <v>70.8</v>
      </c>
      <c r="K49" s="44" t="s">
        <v>47</v>
      </c>
      <c r="L49" s="43">
        <v>3.25</v>
      </c>
    </row>
    <row r="50" spans="1:12" ht="15" x14ac:dyDescent="0.25">
      <c r="A50" s="23"/>
      <c r="B50" s="15"/>
      <c r="C50" s="11"/>
      <c r="D50" s="6"/>
      <c r="E50" s="42" t="s">
        <v>42</v>
      </c>
      <c r="F50" s="43">
        <v>5</v>
      </c>
      <c r="G50" s="43">
        <v>0.03</v>
      </c>
      <c r="H50" s="43">
        <v>4.12</v>
      </c>
      <c r="I50" s="43">
        <v>0.05</v>
      </c>
      <c r="J50" s="43">
        <v>37.5</v>
      </c>
      <c r="K50" s="44" t="s">
        <v>43</v>
      </c>
      <c r="L50" s="43">
        <v>3.65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655</v>
      </c>
      <c r="G51" s="19">
        <f t="shared" ref="G51" ca="1" si="29">SUM(G44:G50)</f>
        <v>18.84</v>
      </c>
      <c r="H51" s="19">
        <f t="shared" ref="H51" ca="1" si="30">SUM(H44:H50)</f>
        <v>18.707999999999998</v>
      </c>
      <c r="I51" s="19">
        <f t="shared" ref="I51" ca="1" si="31">SUM(I44:I50)</f>
        <v>59.322999999999993</v>
      </c>
      <c r="J51" s="19">
        <f t="shared" ref="J51:L51" ca="1" si="32">SUM(J44:J50)</f>
        <v>483.90000000000003</v>
      </c>
      <c r="K51" s="25"/>
      <c r="L51" s="19">
        <f t="shared" si="32"/>
        <v>108.26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83</v>
      </c>
      <c r="F52" s="43">
        <v>100</v>
      </c>
      <c r="G52" s="43">
        <f t="shared" ref="G52:J52" ca="1" si="33">$J52*#REF!/$C52</f>
        <v>0</v>
      </c>
      <c r="H52" s="43">
        <f t="shared" ca="1" si="33"/>
        <v>7</v>
      </c>
      <c r="I52" s="43">
        <f t="shared" ca="1" si="33"/>
        <v>7</v>
      </c>
      <c r="J52" s="43">
        <f t="shared" ca="1" si="33"/>
        <v>90</v>
      </c>
      <c r="K52" s="44" t="s">
        <v>47</v>
      </c>
      <c r="L52" s="43">
        <v>21.95</v>
      </c>
    </row>
    <row r="53" spans="1:12" ht="25.5" x14ac:dyDescent="0.25">
      <c r="A53" s="23"/>
      <c r="B53" s="15"/>
      <c r="C53" s="11"/>
      <c r="D53" s="7" t="s">
        <v>27</v>
      </c>
      <c r="E53" s="42" t="s">
        <v>84</v>
      </c>
      <c r="F53" s="43">
        <v>250</v>
      </c>
      <c r="G53" s="43">
        <f t="shared" ref="G53:J53" ca="1" si="34">$J53*#REF!/$C53</f>
        <v>2.1749999999999998</v>
      </c>
      <c r="H53" s="43">
        <f t="shared" ca="1" si="34"/>
        <v>6.75</v>
      </c>
      <c r="I53" s="43">
        <f t="shared" ca="1" si="34"/>
        <v>13.5</v>
      </c>
      <c r="J53" s="43">
        <f t="shared" ca="1" si="34"/>
        <v>119.375</v>
      </c>
      <c r="K53" s="44" t="s">
        <v>85</v>
      </c>
      <c r="L53" s="43">
        <v>14.05</v>
      </c>
    </row>
    <row r="54" spans="1:12" ht="25.5" x14ac:dyDescent="0.25">
      <c r="A54" s="23"/>
      <c r="B54" s="15"/>
      <c r="C54" s="11"/>
      <c r="D54" s="7" t="s">
        <v>28</v>
      </c>
      <c r="E54" s="42" t="s">
        <v>86</v>
      </c>
      <c r="F54" s="43">
        <v>100</v>
      </c>
      <c r="G54" s="43">
        <f t="shared" ref="G54:J54" ca="1" si="35">$J54*#REF!/$C54</f>
        <v>15</v>
      </c>
      <c r="H54" s="43">
        <f t="shared" ca="1" si="35"/>
        <v>15.5</v>
      </c>
      <c r="I54" s="43">
        <f t="shared" ca="1" si="35"/>
        <v>2.3750000000000004</v>
      </c>
      <c r="J54" s="43">
        <f t="shared" ca="1" si="35"/>
        <v>209.375</v>
      </c>
      <c r="K54" s="44" t="s">
        <v>87</v>
      </c>
      <c r="L54" s="43">
        <v>70.47</v>
      </c>
    </row>
    <row r="55" spans="1:12" ht="15" x14ac:dyDescent="0.25">
      <c r="A55" s="23"/>
      <c r="B55" s="15"/>
      <c r="C55" s="11"/>
      <c r="D55" s="7" t="s">
        <v>29</v>
      </c>
      <c r="E55" s="42" t="s">
        <v>56</v>
      </c>
      <c r="F55" s="43">
        <v>180</v>
      </c>
      <c r="G55" s="43">
        <f t="shared" ref="G55:J55" ca="1" si="36">$J55*#REF!/$C55</f>
        <v>6.48</v>
      </c>
      <c r="H55" s="43">
        <f t="shared" ca="1" si="36"/>
        <v>5.8800000000000008</v>
      </c>
      <c r="I55" s="43">
        <f t="shared" ca="1" si="36"/>
        <v>39.359999999999992</v>
      </c>
      <c r="J55" s="43">
        <f t="shared" ca="1" si="36"/>
        <v>236.16</v>
      </c>
      <c r="K55" s="44" t="s">
        <v>57</v>
      </c>
      <c r="L55" s="43">
        <v>9.6300000000000008</v>
      </c>
    </row>
    <row r="56" spans="1:12" ht="25.5" x14ac:dyDescent="0.25">
      <c r="A56" s="23"/>
      <c r="B56" s="15"/>
      <c r="C56" s="11"/>
      <c r="D56" s="7" t="s">
        <v>30</v>
      </c>
      <c r="E56" s="42" t="s">
        <v>88</v>
      </c>
      <c r="F56" s="43">
        <v>200</v>
      </c>
      <c r="G56" s="43">
        <v>0.6</v>
      </c>
      <c r="H56" s="43">
        <v>0.2</v>
      </c>
      <c r="I56" s="43">
        <v>15.2</v>
      </c>
      <c r="J56" s="43">
        <v>65.3</v>
      </c>
      <c r="K56" s="44" t="s">
        <v>89</v>
      </c>
      <c r="L56" s="43">
        <v>8.6999999999999993</v>
      </c>
    </row>
    <row r="57" spans="1:12" ht="15" x14ac:dyDescent="0.25">
      <c r="A57" s="23"/>
      <c r="B57" s="15"/>
      <c r="C57" s="11"/>
      <c r="D57" s="7" t="s">
        <v>31</v>
      </c>
      <c r="E57" s="42" t="s">
        <v>50</v>
      </c>
      <c r="F57" s="43">
        <v>30</v>
      </c>
      <c r="G57" s="43">
        <v>2.31</v>
      </c>
      <c r="H57" s="43">
        <v>0.28799999999999998</v>
      </c>
      <c r="I57" s="43">
        <v>14.372999999999999</v>
      </c>
      <c r="J57" s="43">
        <v>70.8</v>
      </c>
      <c r="K57" s="44" t="s">
        <v>47</v>
      </c>
      <c r="L57" s="43">
        <v>3.25</v>
      </c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30</v>
      </c>
      <c r="G58" s="43">
        <v>1.95</v>
      </c>
      <c r="H58" s="43">
        <v>0.3</v>
      </c>
      <c r="I58" s="43">
        <v>11.85</v>
      </c>
      <c r="J58" s="43">
        <v>58.65</v>
      </c>
      <c r="K58" s="44" t="s">
        <v>47</v>
      </c>
      <c r="L58" s="43">
        <v>2.25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890</v>
      </c>
      <c r="G61" s="19">
        <f t="shared" ref="G61" ca="1" si="37">SUM(G52:G60)</f>
        <v>25.5</v>
      </c>
      <c r="H61" s="19">
        <f t="shared" ref="H61" ca="1" si="38">SUM(H52:H60)</f>
        <v>29.238000000000003</v>
      </c>
      <c r="I61" s="19">
        <f t="shared" ref="I61" ca="1" si="39">SUM(I52:I60)</f>
        <v>91.360500000000002</v>
      </c>
      <c r="J61" s="19">
        <f t="shared" ref="J61:L61" ca="1" si="40">SUM(J52:J60)</f>
        <v>729.48749999999984</v>
      </c>
      <c r="K61" s="25"/>
      <c r="L61" s="19">
        <f t="shared" si="40"/>
        <v>130.30000000000001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1545</v>
      </c>
      <c r="G62" s="32">
        <f t="shared" ref="G62" ca="1" si="41">G51+G61</f>
        <v>44.34</v>
      </c>
      <c r="H62" s="32">
        <f t="shared" ref="H62" ca="1" si="42">H51+H61</f>
        <v>47.945999999999998</v>
      </c>
      <c r="I62" s="32">
        <f t="shared" ref="I62" ca="1" si="43">I51+I61</f>
        <v>150.68349999999998</v>
      </c>
      <c r="J62" s="32">
        <f t="shared" ref="J62:L62" ca="1" si="44">J51+J61</f>
        <v>1213.3874999999998</v>
      </c>
      <c r="K62" s="32"/>
      <c r="L62" s="32">
        <f t="shared" si="44"/>
        <v>238.56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200</v>
      </c>
      <c r="G63" s="40">
        <f t="shared" ref="G63:J63" ca="1" si="45">$J63*#REF!/$C63</f>
        <v>4.2666666666666666</v>
      </c>
      <c r="H63" s="40">
        <f t="shared" ca="1" si="45"/>
        <v>6.9333333333333336</v>
      </c>
      <c r="I63" s="40">
        <f t="shared" ca="1" si="45"/>
        <v>26.4</v>
      </c>
      <c r="J63" s="40">
        <f t="shared" ca="1" si="45"/>
        <v>185.86666666666667</v>
      </c>
      <c r="K63" s="41" t="s">
        <v>63</v>
      </c>
      <c r="L63" s="40">
        <v>28.65</v>
      </c>
    </row>
    <row r="64" spans="1:12" ht="25.5" x14ac:dyDescent="0.25">
      <c r="A64" s="23"/>
      <c r="B64" s="15"/>
      <c r="C64" s="11"/>
      <c r="D64" s="6"/>
      <c r="E64" s="42" t="s">
        <v>90</v>
      </c>
      <c r="F64" s="43">
        <v>100</v>
      </c>
      <c r="G64" s="43">
        <f t="shared" ref="G64:J64" ca="1" si="46">$J64*#REF!/$C64</f>
        <v>14.6</v>
      </c>
      <c r="H64" s="43">
        <f t="shared" ca="1" si="46"/>
        <v>2.6</v>
      </c>
      <c r="I64" s="43">
        <f t="shared" ca="1" si="46"/>
        <v>8.6</v>
      </c>
      <c r="J64" s="43">
        <f t="shared" ca="1" si="46"/>
        <v>114.2</v>
      </c>
      <c r="K64" s="44" t="s">
        <v>91</v>
      </c>
      <c r="L64" s="43">
        <v>38.81</v>
      </c>
    </row>
    <row r="65" spans="1:12" ht="25.5" x14ac:dyDescent="0.2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 t="s">
        <v>67</v>
      </c>
      <c r="L65" s="43">
        <v>1.38</v>
      </c>
    </row>
    <row r="66" spans="1:12" ht="15" x14ac:dyDescent="0.25">
      <c r="A66" s="23"/>
      <c r="B66" s="15"/>
      <c r="C66" s="11"/>
      <c r="D66" s="7" t="s">
        <v>23</v>
      </c>
      <c r="E66" s="42" t="s">
        <v>50</v>
      </c>
      <c r="F66" s="43">
        <v>30</v>
      </c>
      <c r="G66" s="43">
        <v>2.31</v>
      </c>
      <c r="H66" s="43">
        <v>0.28799999999999998</v>
      </c>
      <c r="I66" s="43">
        <v>14.372999999999999</v>
      </c>
      <c r="J66" s="43">
        <v>70.8</v>
      </c>
      <c r="K66" s="44" t="s">
        <v>47</v>
      </c>
      <c r="L66" s="43">
        <v>3.26</v>
      </c>
    </row>
    <row r="67" spans="1:12" ht="15" x14ac:dyDescent="0.25">
      <c r="A67" s="23"/>
      <c r="B67" s="15"/>
      <c r="C67" s="11"/>
      <c r="D67" s="7" t="s">
        <v>24</v>
      </c>
      <c r="E67" s="42" t="s">
        <v>46</v>
      </c>
      <c r="F67" s="43">
        <v>20</v>
      </c>
      <c r="G67" s="43">
        <v>1.3</v>
      </c>
      <c r="H67" s="43">
        <v>0.2</v>
      </c>
      <c r="I67" s="43">
        <v>7.9</v>
      </c>
      <c r="J67" s="43">
        <v>39.1</v>
      </c>
      <c r="K67" s="44" t="s">
        <v>47</v>
      </c>
      <c r="L67" s="43">
        <v>1.5</v>
      </c>
    </row>
    <row r="68" spans="1:12" ht="15" x14ac:dyDescent="0.25">
      <c r="A68" s="23"/>
      <c r="B68" s="15"/>
      <c r="C68" s="11"/>
      <c r="D68" s="6"/>
      <c r="E68" s="42" t="s">
        <v>92</v>
      </c>
      <c r="F68" s="43">
        <v>15</v>
      </c>
      <c r="G68" s="43">
        <v>3.3</v>
      </c>
      <c r="H68" s="43">
        <v>3.95</v>
      </c>
      <c r="I68" s="43"/>
      <c r="J68" s="43">
        <v>48.9</v>
      </c>
      <c r="K68" s="44" t="s">
        <v>47</v>
      </c>
      <c r="L68" s="43">
        <v>11.13</v>
      </c>
    </row>
    <row r="69" spans="1:12" ht="15" x14ac:dyDescent="0.25">
      <c r="A69" s="23"/>
      <c r="B69" s="15"/>
      <c r="C69" s="11"/>
      <c r="D69" s="6"/>
      <c r="E69" s="42" t="s">
        <v>42</v>
      </c>
      <c r="F69" s="43">
        <v>10</v>
      </c>
      <c r="G69" s="43">
        <v>0.06</v>
      </c>
      <c r="H69" s="43">
        <v>8.25</v>
      </c>
      <c r="I69" s="43">
        <v>0.09</v>
      </c>
      <c r="J69" s="43">
        <v>75</v>
      </c>
      <c r="K69" s="44" t="s">
        <v>47</v>
      </c>
      <c r="L69" s="43">
        <v>7.29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575</v>
      </c>
      <c r="G70" s="19">
        <f t="shared" ref="G70" ca="1" si="47">SUM(G63:G69)</f>
        <v>23.509999999999998</v>
      </c>
      <c r="H70" s="19">
        <f t="shared" ref="H70" ca="1" si="48">SUM(H63:H69)</f>
        <v>20.228000000000002</v>
      </c>
      <c r="I70" s="19">
        <f t="shared" ref="I70" ca="1" si="49">SUM(I63:I69)</f>
        <v>56.302999999999997</v>
      </c>
      <c r="J70" s="19">
        <f t="shared" ref="J70:L70" ca="1" si="50">SUM(J63:J69)</f>
        <v>502.78000000000003</v>
      </c>
      <c r="K70" s="25"/>
      <c r="L70" s="19">
        <f t="shared" si="50"/>
        <v>92.02000000000001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93</v>
      </c>
      <c r="F71" s="43">
        <v>100</v>
      </c>
      <c r="G71" s="43">
        <f t="shared" ref="G71:J71" ca="1" si="51">$J71*#REF!/$C71</f>
        <v>1.1666666666666667</v>
      </c>
      <c r="H71" s="43">
        <f t="shared" ca="1" si="51"/>
        <v>0.16666666666666666</v>
      </c>
      <c r="I71" s="43">
        <f t="shared" ca="1" si="51"/>
        <v>3.833333333333333</v>
      </c>
      <c r="J71" s="43">
        <f t="shared" ca="1" si="51"/>
        <v>21.333333333333332</v>
      </c>
      <c r="K71" s="44" t="s">
        <v>94</v>
      </c>
      <c r="L71" s="43">
        <v>8.93</v>
      </c>
    </row>
    <row r="72" spans="1:12" ht="25.5" x14ac:dyDescent="0.25">
      <c r="A72" s="23"/>
      <c r="B72" s="15"/>
      <c r="C72" s="11"/>
      <c r="D72" s="7" t="s">
        <v>27</v>
      </c>
      <c r="E72" s="42" t="s">
        <v>95</v>
      </c>
      <c r="F72" s="43">
        <v>250</v>
      </c>
      <c r="G72" s="43">
        <f t="shared" ref="G72:J72" ca="1" si="52">$J72*#REF!/$C72</f>
        <v>2.0249999999999999</v>
      </c>
      <c r="H72" s="43">
        <f t="shared" ca="1" si="52"/>
        <v>6.15</v>
      </c>
      <c r="I72" s="43">
        <f t="shared" ca="1" si="52"/>
        <v>6.6</v>
      </c>
      <c r="J72" s="43">
        <f t="shared" ca="1" si="52"/>
        <v>90.1</v>
      </c>
      <c r="K72" s="44" t="s">
        <v>96</v>
      </c>
      <c r="L72" s="43">
        <v>11.93</v>
      </c>
    </row>
    <row r="73" spans="1:12" ht="25.5" x14ac:dyDescent="0.25">
      <c r="A73" s="23"/>
      <c r="B73" s="15"/>
      <c r="C73" s="11"/>
      <c r="D73" s="7" t="s">
        <v>28</v>
      </c>
      <c r="E73" s="42" t="s">
        <v>99</v>
      </c>
      <c r="F73" s="43">
        <v>120</v>
      </c>
      <c r="G73" s="43">
        <f t="shared" ref="G73:J73" ca="1" si="53">$J73*#REF!/$C73</f>
        <v>16.920000000000002</v>
      </c>
      <c r="H73" s="43">
        <f t="shared" ca="1" si="53"/>
        <v>6.84</v>
      </c>
      <c r="I73" s="43">
        <f t="shared" ca="1" si="53"/>
        <v>5.28</v>
      </c>
      <c r="J73" s="43">
        <f t="shared" ca="1" si="53"/>
        <v>151.68</v>
      </c>
      <c r="K73" s="44" t="s">
        <v>100</v>
      </c>
      <c r="L73" s="43">
        <v>30.66</v>
      </c>
    </row>
    <row r="74" spans="1:12" ht="15" x14ac:dyDescent="0.25">
      <c r="A74" s="23"/>
      <c r="B74" s="15"/>
      <c r="C74" s="11"/>
      <c r="D74" s="7" t="s">
        <v>29</v>
      </c>
      <c r="E74" s="42" t="s">
        <v>97</v>
      </c>
      <c r="F74" s="43">
        <v>180</v>
      </c>
      <c r="G74" s="43">
        <f t="shared" ref="G74:J74" ca="1" si="54">$J74*#REF!/$C74</f>
        <v>9.8399999999999981</v>
      </c>
      <c r="H74" s="43">
        <f t="shared" ca="1" si="54"/>
        <v>7.56</v>
      </c>
      <c r="I74" s="43">
        <f t="shared" ca="1" si="54"/>
        <v>43.08</v>
      </c>
      <c r="J74" s="43">
        <f t="shared" ca="1" si="54"/>
        <v>280.44</v>
      </c>
      <c r="K74" s="44" t="s">
        <v>98</v>
      </c>
      <c r="L74" s="43">
        <v>14.4</v>
      </c>
    </row>
    <row r="75" spans="1:12" ht="25.5" x14ac:dyDescent="0.25">
      <c r="A75" s="23"/>
      <c r="B75" s="15"/>
      <c r="C75" s="11"/>
      <c r="D75" s="7" t="s">
        <v>30</v>
      </c>
      <c r="E75" s="42" t="s">
        <v>58</v>
      </c>
      <c r="F75" s="43">
        <v>200</v>
      </c>
      <c r="G75" s="43">
        <v>0.4</v>
      </c>
      <c r="H75" s="43"/>
      <c r="I75" s="43">
        <v>19.8</v>
      </c>
      <c r="J75" s="43">
        <v>80.8</v>
      </c>
      <c r="K75" s="44" t="s">
        <v>101</v>
      </c>
      <c r="L75" s="43">
        <v>5.43</v>
      </c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30</v>
      </c>
      <c r="G76" s="43">
        <v>2.31</v>
      </c>
      <c r="H76" s="43">
        <v>0.28799999999999998</v>
      </c>
      <c r="I76" s="43">
        <v>14.372999999999999</v>
      </c>
      <c r="J76" s="43">
        <v>70.8</v>
      </c>
      <c r="K76" s="44" t="s">
        <v>47</v>
      </c>
      <c r="L76" s="43">
        <v>3.26</v>
      </c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60</v>
      </c>
      <c r="G77" s="43">
        <v>3.9</v>
      </c>
      <c r="H77" s="43">
        <v>0.6</v>
      </c>
      <c r="I77" s="43">
        <v>23.7</v>
      </c>
      <c r="J77" s="43">
        <v>117.3</v>
      </c>
      <c r="K77" s="44" t="s">
        <v>47</v>
      </c>
      <c r="L77" s="43">
        <v>4.5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ca="1" si="55">SUM(G71:G79)</f>
        <v>31.229999999999997</v>
      </c>
      <c r="H80" s="19">
        <f t="shared" ref="H80" ca="1" si="56">SUM(H71:H79)</f>
        <v>17.908000000000001</v>
      </c>
      <c r="I80" s="19">
        <f t="shared" ref="I80" ca="1" si="57">SUM(I71:I79)</f>
        <v>105.753</v>
      </c>
      <c r="J80" s="19">
        <f t="shared" ref="J80:L80" ca="1" si="58">SUM(J71:J79)</f>
        <v>713.87999999999988</v>
      </c>
      <c r="K80" s="25"/>
      <c r="L80" s="19">
        <f t="shared" si="58"/>
        <v>79.11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1515</v>
      </c>
      <c r="G81" s="32">
        <f t="shared" ref="G81" ca="1" si="59">G70+G80</f>
        <v>54.739999999999995</v>
      </c>
      <c r="H81" s="32">
        <f t="shared" ref="H81" ca="1" si="60">H70+H80</f>
        <v>38.136000000000003</v>
      </c>
      <c r="I81" s="32">
        <f t="shared" ref="I81" ca="1" si="61">I70+I80</f>
        <v>162.05599999999998</v>
      </c>
      <c r="J81" s="32">
        <f t="shared" ref="J81:L81" ca="1" si="62">J70+J80</f>
        <v>1216.6599999999999</v>
      </c>
      <c r="K81" s="32"/>
      <c r="L81" s="32">
        <f t="shared" si="62"/>
        <v>171.13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102</v>
      </c>
      <c r="F82" s="40">
        <v>250</v>
      </c>
      <c r="G82" s="40">
        <f ca="1">$J82*#REF!/$C82</f>
        <v>13.166666666666668</v>
      </c>
      <c r="H82" s="40">
        <f ca="1">$J82*A82/$C82</f>
        <v>11.333333333333332</v>
      </c>
      <c r="I82" s="40">
        <f ca="1">$J82*B82/$C82</f>
        <v>47.833333333333329</v>
      </c>
      <c r="J82" s="40">
        <f ca="1">$J82*C82/$C82</f>
        <v>346.16666666666663</v>
      </c>
      <c r="K82" s="41" t="s">
        <v>103</v>
      </c>
      <c r="L82" s="40">
        <v>29.66</v>
      </c>
    </row>
    <row r="83" spans="1:12" ht="25.5" x14ac:dyDescent="0.25">
      <c r="A83" s="23"/>
      <c r="B83" s="15"/>
      <c r="C83" s="11"/>
      <c r="D83" s="6"/>
      <c r="E83" s="42" t="s">
        <v>104</v>
      </c>
      <c r="F83" s="43">
        <v>40</v>
      </c>
      <c r="G83" s="43">
        <v>4.8</v>
      </c>
      <c r="H83" s="43">
        <v>4</v>
      </c>
      <c r="I83" s="43">
        <v>0.3</v>
      </c>
      <c r="J83" s="43">
        <v>56.6</v>
      </c>
      <c r="K83" s="44" t="s">
        <v>105</v>
      </c>
      <c r="L83" s="43">
        <v>11.37</v>
      </c>
    </row>
    <row r="84" spans="1:12" ht="25.5" x14ac:dyDescent="0.25">
      <c r="A84" s="23"/>
      <c r="B84" s="15"/>
      <c r="C84" s="11"/>
      <c r="D84" s="7" t="s">
        <v>22</v>
      </c>
      <c r="E84" s="42" t="s">
        <v>106</v>
      </c>
      <c r="F84" s="43">
        <v>200</v>
      </c>
      <c r="G84" s="43">
        <v>0.3</v>
      </c>
      <c r="H84" s="43">
        <v>0.1</v>
      </c>
      <c r="I84" s="43">
        <v>7.1</v>
      </c>
      <c r="J84" s="43">
        <v>30</v>
      </c>
      <c r="K84" s="44" t="s">
        <v>107</v>
      </c>
      <c r="L84" s="43">
        <v>3.97</v>
      </c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30</v>
      </c>
      <c r="G85" s="43">
        <v>1.95</v>
      </c>
      <c r="H85" s="43">
        <v>0.3</v>
      </c>
      <c r="I85" s="43">
        <v>11.85</v>
      </c>
      <c r="J85" s="43">
        <v>58.65</v>
      </c>
      <c r="K85" s="44" t="s">
        <v>47</v>
      </c>
      <c r="L85" s="43">
        <v>2.25</v>
      </c>
    </row>
    <row r="86" spans="1:12" ht="15" x14ac:dyDescent="0.25">
      <c r="A86" s="23"/>
      <c r="B86" s="15"/>
      <c r="C86" s="11"/>
      <c r="D86" s="7" t="s">
        <v>24</v>
      </c>
      <c r="E86" s="42" t="s">
        <v>50</v>
      </c>
      <c r="F86" s="43">
        <v>30</v>
      </c>
      <c r="G86" s="43">
        <v>2.31</v>
      </c>
      <c r="H86" s="43">
        <v>0.28799999999999998</v>
      </c>
      <c r="I86" s="43">
        <v>14.372999999999999</v>
      </c>
      <c r="J86" s="43">
        <v>70.8</v>
      </c>
      <c r="K86" s="44" t="s">
        <v>47</v>
      </c>
      <c r="L86" s="43">
        <v>3.25</v>
      </c>
    </row>
    <row r="87" spans="1:12" ht="15" x14ac:dyDescent="0.25">
      <c r="A87" s="23"/>
      <c r="B87" s="15"/>
      <c r="C87" s="11"/>
      <c r="D87" s="6"/>
      <c r="E87" s="42" t="s">
        <v>42</v>
      </c>
      <c r="F87" s="43">
        <v>5</v>
      </c>
      <c r="G87" s="43">
        <v>0.03</v>
      </c>
      <c r="H87" s="43">
        <v>4.12</v>
      </c>
      <c r="I87" s="43">
        <v>0.05</v>
      </c>
      <c r="J87" s="43">
        <v>37.5</v>
      </c>
      <c r="K87" s="44" t="s">
        <v>47</v>
      </c>
      <c r="L87" s="43">
        <v>3.65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ca="1" si="63">SUM(G82:G88)</f>
        <v>19.923333333333332</v>
      </c>
      <c r="H89" s="19">
        <f t="shared" ref="H89" ca="1" si="64">SUM(H82:H88)</f>
        <v>17.874666666666666</v>
      </c>
      <c r="I89" s="19">
        <f t="shared" ref="I89" ca="1" si="65">SUM(I82:I88)</f>
        <v>71.939666666666668</v>
      </c>
      <c r="J89" s="19">
        <f t="shared" ref="J89:L89" ca="1" si="66">SUM(J82:J88)</f>
        <v>530.48333333333335</v>
      </c>
      <c r="K89" s="25"/>
      <c r="L89" s="19">
        <f t="shared" si="66"/>
        <v>54.15</v>
      </c>
    </row>
    <row r="90" spans="1:12" ht="25.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108</v>
      </c>
      <c r="F90" s="43">
        <v>100</v>
      </c>
      <c r="G90" s="43">
        <f t="shared" ref="G90:J90" ca="1" si="67">$J90*#REF!/$C90</f>
        <v>1.5</v>
      </c>
      <c r="H90" s="43">
        <f t="shared" ca="1" si="67"/>
        <v>0.16666666666666666</v>
      </c>
      <c r="I90" s="43">
        <f t="shared" ca="1" si="67"/>
        <v>8.6666666666666661</v>
      </c>
      <c r="J90" s="43">
        <f t="shared" ca="1" si="67"/>
        <v>42</v>
      </c>
      <c r="K90" s="44" t="s">
        <v>109</v>
      </c>
      <c r="L90" s="43">
        <v>12.15</v>
      </c>
    </row>
    <row r="91" spans="1:12" ht="25.5" x14ac:dyDescent="0.25">
      <c r="A91" s="23"/>
      <c r="B91" s="15"/>
      <c r="C91" s="11"/>
      <c r="D91" s="7" t="s">
        <v>27</v>
      </c>
      <c r="E91" s="42" t="s">
        <v>110</v>
      </c>
      <c r="F91" s="43">
        <v>250</v>
      </c>
      <c r="G91" s="43">
        <f t="shared" ref="G91:J91" ca="1" si="68">$J91*#REF!/$C91</f>
        <v>3.15</v>
      </c>
      <c r="H91" s="43">
        <f t="shared" ca="1" si="68"/>
        <v>2.7</v>
      </c>
      <c r="I91" s="43">
        <f t="shared" ca="1" si="68"/>
        <v>22.65</v>
      </c>
      <c r="J91" s="43">
        <f t="shared" ca="1" si="68"/>
        <v>127.5</v>
      </c>
      <c r="K91" s="44" t="s">
        <v>111</v>
      </c>
      <c r="L91" s="43">
        <v>15.63</v>
      </c>
    </row>
    <row r="92" spans="1:12" ht="25.5" x14ac:dyDescent="0.25">
      <c r="A92" s="23"/>
      <c r="B92" s="15"/>
      <c r="C92" s="11"/>
      <c r="D92" s="7" t="s">
        <v>28</v>
      </c>
      <c r="E92" s="42" t="s">
        <v>112</v>
      </c>
      <c r="F92" s="43">
        <v>100</v>
      </c>
      <c r="G92" s="43">
        <f t="shared" ref="G92:J92" ca="1" si="69">$J92*#REF!/$C92</f>
        <v>16.75</v>
      </c>
      <c r="H92" s="43">
        <f t="shared" ca="1" si="69"/>
        <v>15.75</v>
      </c>
      <c r="I92" s="43">
        <f t="shared" ca="1" si="69"/>
        <v>6.625</v>
      </c>
      <c r="J92" s="43">
        <f t="shared" ca="1" si="69"/>
        <v>236.5</v>
      </c>
      <c r="K92" s="44" t="s">
        <v>113</v>
      </c>
      <c r="L92" s="43">
        <v>39.29</v>
      </c>
    </row>
    <row r="93" spans="1:12" ht="15" x14ac:dyDescent="0.25">
      <c r="A93" s="23"/>
      <c r="B93" s="15"/>
      <c r="C93" s="11"/>
      <c r="D93" s="7" t="s">
        <v>29</v>
      </c>
      <c r="E93" s="42" t="s">
        <v>74</v>
      </c>
      <c r="F93" s="43">
        <v>180</v>
      </c>
      <c r="G93" s="43">
        <f t="shared" ref="G93:J93" ca="1" si="70">$J93*#REF!/$C93</f>
        <v>4.4400000000000004</v>
      </c>
      <c r="H93" s="43">
        <f t="shared" ca="1" si="70"/>
        <v>5.76</v>
      </c>
      <c r="I93" s="43">
        <f t="shared" ca="1" si="70"/>
        <v>43.8</v>
      </c>
      <c r="J93" s="43">
        <f t="shared" ca="1" si="70"/>
        <v>244.2</v>
      </c>
      <c r="K93" s="44" t="s">
        <v>75</v>
      </c>
      <c r="L93" s="43">
        <v>10.91</v>
      </c>
    </row>
    <row r="94" spans="1:12" ht="25.5" x14ac:dyDescent="0.25">
      <c r="A94" s="23"/>
      <c r="B94" s="15"/>
      <c r="C94" s="11"/>
      <c r="D94" s="7" t="s">
        <v>30</v>
      </c>
      <c r="E94" s="42" t="s">
        <v>114</v>
      </c>
      <c r="F94" s="43">
        <v>200</v>
      </c>
      <c r="G94" s="43">
        <v>0.4</v>
      </c>
      <c r="H94" s="43">
        <v>0.1</v>
      </c>
      <c r="I94" s="43">
        <v>18.399999999999999</v>
      </c>
      <c r="J94" s="43">
        <v>75.8</v>
      </c>
      <c r="K94" s="44" t="s">
        <v>115</v>
      </c>
      <c r="L94" s="43">
        <v>5.77</v>
      </c>
    </row>
    <row r="95" spans="1:12" ht="15" x14ac:dyDescent="0.25">
      <c r="A95" s="23"/>
      <c r="B95" s="15"/>
      <c r="C95" s="11"/>
      <c r="D95" s="7" t="s">
        <v>31</v>
      </c>
      <c r="E95" s="42" t="s">
        <v>50</v>
      </c>
      <c r="F95" s="43">
        <v>30</v>
      </c>
      <c r="G95" s="43">
        <v>2.31</v>
      </c>
      <c r="H95" s="43">
        <v>0.28799999999999998</v>
      </c>
      <c r="I95" s="43">
        <v>14.372999999999999</v>
      </c>
      <c r="J95" s="43">
        <v>70.8</v>
      </c>
      <c r="K95" s="44" t="s">
        <v>47</v>
      </c>
      <c r="L95" s="43">
        <v>3.25</v>
      </c>
    </row>
    <row r="96" spans="1:12" ht="15" x14ac:dyDescent="0.25">
      <c r="A96" s="23"/>
      <c r="B96" s="15"/>
      <c r="C96" s="11"/>
      <c r="D96" s="7" t="s">
        <v>32</v>
      </c>
      <c r="E96" s="42" t="s">
        <v>46</v>
      </c>
      <c r="F96" s="43">
        <v>60</v>
      </c>
      <c r="G96" s="43">
        <v>3.9</v>
      </c>
      <c r="H96" s="43">
        <v>0.6</v>
      </c>
      <c r="I96" s="43">
        <v>23.7</v>
      </c>
      <c r="J96" s="43">
        <v>117.3</v>
      </c>
      <c r="K96" s="44" t="s">
        <v>47</v>
      </c>
      <c r="L96" s="43">
        <v>4.5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920</v>
      </c>
      <c r="G99" s="19">
        <f t="shared" ref="G99" ca="1" si="71">SUM(G90:G98)</f>
        <v>28.804999999999993</v>
      </c>
      <c r="H99" s="19">
        <f t="shared" ref="H99" ca="1" si="72">SUM(H90:H98)</f>
        <v>22.223000000000006</v>
      </c>
      <c r="I99" s="19">
        <f t="shared" ref="I99" ca="1" si="73">SUM(I90:I98)</f>
        <v>122.25550000000001</v>
      </c>
      <c r="J99" s="19">
        <f t="shared" ref="J99:L99" ca="1" si="74">SUM(J90:J98)</f>
        <v>807.44999999999982</v>
      </c>
      <c r="K99" s="25"/>
      <c r="L99" s="19">
        <f t="shared" si="74"/>
        <v>91.499999999999986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1475</v>
      </c>
      <c r="G100" s="32">
        <f t="shared" ref="G100" ca="1" si="75">G89+G99</f>
        <v>48.728333333333325</v>
      </c>
      <c r="H100" s="32">
        <f t="shared" ref="H100" ca="1" si="76">H89+H99</f>
        <v>40.097666666666669</v>
      </c>
      <c r="I100" s="32">
        <f t="shared" ref="I100" ca="1" si="77">I89+I99</f>
        <v>194.19516666666669</v>
      </c>
      <c r="J100" s="32">
        <f t="shared" ref="J100:L100" ca="1" si="78">J89+J99</f>
        <v>1337.9333333333332</v>
      </c>
      <c r="K100" s="32"/>
      <c r="L100" s="32">
        <f t="shared" si="78"/>
        <v>145.64999999999998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116</v>
      </c>
      <c r="F101" s="40">
        <v>250</v>
      </c>
      <c r="G101" s="40">
        <f ca="1">$J101*#REF!/$C101</f>
        <v>10.375</v>
      </c>
      <c r="H101" s="40">
        <f ca="1">$J101*A101/$C101</f>
        <v>12.75</v>
      </c>
      <c r="I101" s="40">
        <f ca="1">$J101*B101/$C101</f>
        <v>47</v>
      </c>
      <c r="J101" s="40">
        <f ca="1">$J101*C101/$C101</f>
        <v>343.625</v>
      </c>
      <c r="K101" s="41" t="s">
        <v>117</v>
      </c>
      <c r="L101" s="40">
        <v>23.28</v>
      </c>
    </row>
    <row r="102" spans="1:12" ht="15" x14ac:dyDescent="0.25">
      <c r="A102" s="23"/>
      <c r="B102" s="15"/>
      <c r="C102" s="11"/>
      <c r="D102" s="6"/>
      <c r="E102" s="42" t="s">
        <v>46</v>
      </c>
      <c r="F102" s="43">
        <v>20</v>
      </c>
      <c r="G102" s="43">
        <v>1.3</v>
      </c>
      <c r="H102" s="43">
        <v>0.2</v>
      </c>
      <c r="I102" s="43">
        <v>7.9</v>
      </c>
      <c r="J102" s="43">
        <v>39.1</v>
      </c>
      <c r="K102" s="44" t="s">
        <v>43</v>
      </c>
      <c r="L102" s="43">
        <v>1.5</v>
      </c>
    </row>
    <row r="103" spans="1:12" ht="25.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3.9</v>
      </c>
      <c r="H103" s="43">
        <v>2.9</v>
      </c>
      <c r="I103" s="43">
        <v>11.2</v>
      </c>
      <c r="J103" s="43">
        <v>86</v>
      </c>
      <c r="K103" s="44" t="s">
        <v>45</v>
      </c>
      <c r="L103" s="43">
        <v>9.42</v>
      </c>
    </row>
    <row r="104" spans="1:12" ht="15" x14ac:dyDescent="0.25">
      <c r="A104" s="23"/>
      <c r="B104" s="15"/>
      <c r="C104" s="11"/>
      <c r="D104" s="7" t="s">
        <v>23</v>
      </c>
      <c r="E104" s="42" t="s">
        <v>50</v>
      </c>
      <c r="F104" s="43">
        <v>30</v>
      </c>
      <c r="G104" s="43">
        <v>2.31</v>
      </c>
      <c r="H104" s="43">
        <v>0.28799999999999998</v>
      </c>
      <c r="I104" s="43">
        <v>14.372999999999999</v>
      </c>
      <c r="J104" s="43">
        <v>70.8</v>
      </c>
      <c r="K104" s="44" t="s">
        <v>43</v>
      </c>
      <c r="L104" s="43">
        <v>3.25</v>
      </c>
    </row>
    <row r="105" spans="1:12" ht="15" x14ac:dyDescent="0.25">
      <c r="A105" s="23"/>
      <c r="B105" s="15"/>
      <c r="C105" s="11"/>
      <c r="D105" s="7" t="s">
        <v>24</v>
      </c>
      <c r="E105" s="42" t="s">
        <v>48</v>
      </c>
      <c r="F105" s="43">
        <v>200</v>
      </c>
      <c r="G105" s="43">
        <v>0.83333333333333337</v>
      </c>
      <c r="H105" s="43">
        <v>0.83333333333333337</v>
      </c>
      <c r="I105" s="43">
        <v>19.666666666666668</v>
      </c>
      <c r="J105" s="43">
        <v>88.833333333333329</v>
      </c>
      <c r="K105" s="44" t="s">
        <v>43</v>
      </c>
      <c r="L105" s="43">
        <v>50.02</v>
      </c>
    </row>
    <row r="106" spans="1:12" ht="15" x14ac:dyDescent="0.25">
      <c r="A106" s="23"/>
      <c r="B106" s="15"/>
      <c r="C106" s="11"/>
      <c r="D106" s="6"/>
      <c r="E106" s="42" t="s">
        <v>92</v>
      </c>
      <c r="F106" s="43">
        <v>15</v>
      </c>
      <c r="G106" s="43">
        <v>3.3</v>
      </c>
      <c r="H106" s="43">
        <v>3.95</v>
      </c>
      <c r="I106" s="43"/>
      <c r="J106" s="43">
        <v>48.9</v>
      </c>
      <c r="K106" s="44"/>
      <c r="L106" s="43">
        <v>11.13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715</v>
      </c>
      <c r="G108" s="19">
        <f t="shared" ref="G108:J108" ca="1" si="79">SUM(G101:G107)</f>
        <v>17.868333333333332</v>
      </c>
      <c r="H108" s="19">
        <f t="shared" ca="1" si="79"/>
        <v>15.821333333333335</v>
      </c>
      <c r="I108" s="19">
        <f t="shared" ca="1" si="79"/>
        <v>81.339666666666659</v>
      </c>
      <c r="J108" s="19">
        <f t="shared" ca="1" si="79"/>
        <v>539.80833333333328</v>
      </c>
      <c r="K108" s="25"/>
      <c r="L108" s="19">
        <f t="shared" ref="L108" si="80">SUM(L101:L107)</f>
        <v>98.6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51</v>
      </c>
      <c r="F109" s="43">
        <v>60</v>
      </c>
      <c r="G109" s="43">
        <f t="shared" ref="G109:J109" ca="1" si="81">$J109*#REF!/$C109</f>
        <v>0.34</v>
      </c>
      <c r="H109" s="43">
        <f t="shared" ca="1" si="81"/>
        <v>0</v>
      </c>
      <c r="I109" s="43">
        <f t="shared" ca="1" si="81"/>
        <v>1</v>
      </c>
      <c r="J109" s="43">
        <f t="shared" ca="1" si="81"/>
        <v>6</v>
      </c>
      <c r="K109" s="44" t="s">
        <v>47</v>
      </c>
      <c r="L109" s="43">
        <v>12.88</v>
      </c>
    </row>
    <row r="110" spans="1:12" ht="25.5" x14ac:dyDescent="0.25">
      <c r="A110" s="23"/>
      <c r="B110" s="15"/>
      <c r="C110" s="11"/>
      <c r="D110" s="7" t="s">
        <v>27</v>
      </c>
      <c r="E110" s="42" t="s">
        <v>118</v>
      </c>
      <c r="F110" s="43">
        <v>250</v>
      </c>
      <c r="G110" s="43">
        <f t="shared" ref="G110:J110" ca="1" si="82">$J110*#REF!/$C110</f>
        <v>1.7749999999999999</v>
      </c>
      <c r="H110" s="43">
        <f t="shared" ca="1" si="82"/>
        <v>4.6500000000000004</v>
      </c>
      <c r="I110" s="43">
        <f t="shared" ca="1" si="82"/>
        <v>10.1</v>
      </c>
      <c r="J110" s="43">
        <f t="shared" ca="1" si="82"/>
        <v>89</v>
      </c>
      <c r="K110" s="44" t="s">
        <v>119</v>
      </c>
      <c r="L110" s="43">
        <v>14.25</v>
      </c>
    </row>
    <row r="111" spans="1:12" ht="25.5" x14ac:dyDescent="0.25">
      <c r="A111" s="23"/>
      <c r="B111" s="15"/>
      <c r="C111" s="11"/>
      <c r="D111" s="7" t="s">
        <v>28</v>
      </c>
      <c r="E111" s="42" t="s">
        <v>120</v>
      </c>
      <c r="F111" s="43">
        <v>90</v>
      </c>
      <c r="G111" s="43">
        <f t="shared" ref="G111:J111" ca="1" si="83">$J111*#REF!/$C111</f>
        <v>16.439999999999998</v>
      </c>
      <c r="H111" s="43">
        <f t="shared" ca="1" si="83"/>
        <v>15.72</v>
      </c>
      <c r="I111" s="43">
        <f t="shared" ca="1" si="83"/>
        <v>14.879999999999999</v>
      </c>
      <c r="J111" s="43">
        <f t="shared" ca="1" si="83"/>
        <v>265.55999999999995</v>
      </c>
      <c r="K111" s="44" t="s">
        <v>121</v>
      </c>
      <c r="L111" s="43">
        <v>57.05</v>
      </c>
    </row>
    <row r="112" spans="1:12" ht="25.5" x14ac:dyDescent="0.25">
      <c r="A112" s="23"/>
      <c r="B112" s="15"/>
      <c r="C112" s="11"/>
      <c r="D112" s="7" t="s">
        <v>29</v>
      </c>
      <c r="E112" s="42" t="s">
        <v>62</v>
      </c>
      <c r="F112" s="43">
        <v>180</v>
      </c>
      <c r="G112" s="43">
        <f t="shared" ref="G112:J112" ca="1" si="84">$J112*#REF!/$C112</f>
        <v>3.84</v>
      </c>
      <c r="H112" s="43">
        <f t="shared" ca="1" si="84"/>
        <v>6.24</v>
      </c>
      <c r="I112" s="43">
        <f t="shared" ca="1" si="84"/>
        <v>23.76</v>
      </c>
      <c r="J112" s="43">
        <f t="shared" ca="1" si="84"/>
        <v>167.28</v>
      </c>
      <c r="K112" s="44" t="s">
        <v>63</v>
      </c>
      <c r="L112" s="43">
        <v>25.87</v>
      </c>
    </row>
    <row r="113" spans="1:12" ht="25.5" x14ac:dyDescent="0.25">
      <c r="A113" s="23"/>
      <c r="B113" s="15"/>
      <c r="C113" s="11"/>
      <c r="D113" s="7" t="s">
        <v>30</v>
      </c>
      <c r="E113" s="42" t="s">
        <v>122</v>
      </c>
      <c r="F113" s="43">
        <v>200</v>
      </c>
      <c r="G113" s="43">
        <v>0.2</v>
      </c>
      <c r="H113" s="43">
        <v>0.1</v>
      </c>
      <c r="I113" s="43">
        <v>9.9</v>
      </c>
      <c r="J113" s="43">
        <v>41.6</v>
      </c>
      <c r="K113" s="44" t="s">
        <v>123</v>
      </c>
      <c r="L113" s="43">
        <v>9.14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 t="s">
        <v>47</v>
      </c>
      <c r="L114" s="43">
        <v>6.5</v>
      </c>
    </row>
    <row r="115" spans="1:12" ht="15" x14ac:dyDescent="0.25">
      <c r="A115" s="23"/>
      <c r="B115" s="15"/>
      <c r="C115" s="11"/>
      <c r="D115" s="7" t="s">
        <v>32</v>
      </c>
      <c r="E115" s="42" t="s">
        <v>46</v>
      </c>
      <c r="F115" s="43">
        <v>30</v>
      </c>
      <c r="G115" s="43">
        <v>1.95</v>
      </c>
      <c r="H115" s="43">
        <v>0.3</v>
      </c>
      <c r="I115" s="43">
        <v>11.85</v>
      </c>
      <c r="J115" s="43">
        <v>58.65</v>
      </c>
      <c r="K115" s="44" t="s">
        <v>47</v>
      </c>
      <c r="L115" s="43">
        <v>2.25</v>
      </c>
    </row>
    <row r="116" spans="1:12" ht="25.5" x14ac:dyDescent="0.25">
      <c r="A116" s="23"/>
      <c r="B116" s="15"/>
      <c r="C116" s="11"/>
      <c r="D116" s="6" t="s">
        <v>61</v>
      </c>
      <c r="E116" s="42" t="s">
        <v>78</v>
      </c>
      <c r="F116" s="43">
        <v>30</v>
      </c>
      <c r="G116" s="43">
        <v>0.86999999999999988</v>
      </c>
      <c r="H116" s="43">
        <v>4.95</v>
      </c>
      <c r="I116" s="43">
        <v>1.98</v>
      </c>
      <c r="J116" s="43">
        <v>55.83</v>
      </c>
      <c r="K116" s="44" t="s">
        <v>79</v>
      </c>
      <c r="L116" s="43">
        <v>8.3000000000000007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900</v>
      </c>
      <c r="G118" s="19">
        <f t="shared" ref="G118:J118" ca="1" si="85">SUM(G109:G117)</f>
        <v>25.196666666666665</v>
      </c>
      <c r="H118" s="19">
        <f t="shared" ca="1" si="85"/>
        <v>26.99666666666667</v>
      </c>
      <c r="I118" s="19">
        <f t="shared" ca="1" si="85"/>
        <v>93.183333333333323</v>
      </c>
      <c r="J118" s="19">
        <f t="shared" ca="1" si="85"/>
        <v>716.82666666666671</v>
      </c>
      <c r="K118" s="25"/>
      <c r="L118" s="19">
        <f t="shared" ref="L118" si="86">SUM(L109:L117)</f>
        <v>136.24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1615</v>
      </c>
      <c r="G119" s="32">
        <f t="shared" ref="G119" ca="1" si="87">G108+G118</f>
        <v>43.064999999999998</v>
      </c>
      <c r="H119" s="32">
        <f t="shared" ref="H119" ca="1" si="88">H108+H118</f>
        <v>42.818000000000005</v>
      </c>
      <c r="I119" s="32">
        <f t="shared" ref="I119" ca="1" si="89">I108+I118</f>
        <v>174.52299999999997</v>
      </c>
      <c r="J119" s="32">
        <f t="shared" ref="J119:L119" ca="1" si="90">J108+J118</f>
        <v>1256.635</v>
      </c>
      <c r="K119" s="32"/>
      <c r="L119" s="32">
        <f t="shared" si="90"/>
        <v>234.84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102</v>
      </c>
      <c r="F120" s="40">
        <v>250</v>
      </c>
      <c r="G120" s="40">
        <f ca="1">$J120*#REF!/$C120</f>
        <v>13.166666666666668</v>
      </c>
      <c r="H120" s="40">
        <f ca="1">$J120*A120/$C120</f>
        <v>11.333333333333332</v>
      </c>
      <c r="I120" s="40">
        <f ca="1">$J120*B120/$C120</f>
        <v>47.833333333333329</v>
      </c>
      <c r="J120" s="40">
        <f ca="1">$J120*C120/$C120</f>
        <v>346.16666666666663</v>
      </c>
      <c r="K120" s="41" t="s">
        <v>103</v>
      </c>
      <c r="L120" s="40">
        <v>29.68</v>
      </c>
    </row>
    <row r="121" spans="1:12" ht="25.5" x14ac:dyDescent="0.25">
      <c r="A121" s="14"/>
      <c r="B121" s="15"/>
      <c r="C121" s="11"/>
      <c r="D121" s="6"/>
      <c r="E121" s="42" t="s">
        <v>104</v>
      </c>
      <c r="F121" s="43">
        <v>40</v>
      </c>
      <c r="G121" s="43">
        <v>4.8</v>
      </c>
      <c r="H121" s="43">
        <v>4</v>
      </c>
      <c r="I121" s="43">
        <v>0.3</v>
      </c>
      <c r="J121" s="43">
        <v>56.6</v>
      </c>
      <c r="K121" s="44" t="s">
        <v>105</v>
      </c>
      <c r="L121" s="43">
        <v>11.37</v>
      </c>
    </row>
    <row r="122" spans="1:12" ht="25.5" x14ac:dyDescent="0.25">
      <c r="A122" s="14"/>
      <c r="B122" s="15"/>
      <c r="C122" s="11"/>
      <c r="D122" s="7" t="s">
        <v>22</v>
      </c>
      <c r="E122" s="42" t="s">
        <v>124</v>
      </c>
      <c r="F122" s="43">
        <v>200</v>
      </c>
      <c r="G122" s="43">
        <v>0.3</v>
      </c>
      <c r="H122" s="43">
        <v>0.1</v>
      </c>
      <c r="I122" s="43">
        <v>7.1</v>
      </c>
      <c r="J122" s="43">
        <v>30</v>
      </c>
      <c r="K122" s="44" t="s">
        <v>107</v>
      </c>
      <c r="L122" s="43">
        <v>3.98</v>
      </c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25</v>
      </c>
      <c r="G123" s="43">
        <v>1.625</v>
      </c>
      <c r="H123" s="43">
        <v>0.25</v>
      </c>
      <c r="I123" s="43">
        <v>9.875</v>
      </c>
      <c r="J123" s="43">
        <v>48.875</v>
      </c>
      <c r="K123" s="44" t="s">
        <v>47</v>
      </c>
      <c r="L123" s="43">
        <v>1.88</v>
      </c>
    </row>
    <row r="124" spans="1:12" ht="15" x14ac:dyDescent="0.25">
      <c r="A124" s="14"/>
      <c r="B124" s="15"/>
      <c r="C124" s="11"/>
      <c r="D124" s="7" t="s">
        <v>24</v>
      </c>
      <c r="E124" s="42" t="s">
        <v>50</v>
      </c>
      <c r="F124" s="43">
        <v>45</v>
      </c>
      <c r="G124" s="43">
        <v>3.4</v>
      </c>
      <c r="H124" s="43">
        <v>0.4</v>
      </c>
      <c r="I124" s="43">
        <v>22.1</v>
      </c>
      <c r="J124" s="43">
        <v>105.5</v>
      </c>
      <c r="K124" s="44" t="s">
        <v>47</v>
      </c>
      <c r="L124" s="43">
        <v>4.88</v>
      </c>
    </row>
    <row r="125" spans="1:12" ht="15" x14ac:dyDescent="0.25">
      <c r="A125" s="14"/>
      <c r="B125" s="15"/>
      <c r="C125" s="11"/>
      <c r="D125" s="6"/>
      <c r="E125" s="42" t="s">
        <v>42</v>
      </c>
      <c r="F125" s="43">
        <v>5</v>
      </c>
      <c r="G125" s="43">
        <v>0.03</v>
      </c>
      <c r="H125" s="43">
        <v>4.12</v>
      </c>
      <c r="I125" s="43">
        <v>0.05</v>
      </c>
      <c r="J125" s="43">
        <v>37.5</v>
      </c>
      <c r="K125" s="44" t="s">
        <v>47</v>
      </c>
      <c r="L125" s="43">
        <v>3.65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ca="1" si="91">SUM(G120:G126)</f>
        <v>20.688333333333333</v>
      </c>
      <c r="H127" s="19">
        <f t="shared" ca="1" si="91"/>
        <v>17.936666666666667</v>
      </c>
      <c r="I127" s="19">
        <f t="shared" ca="1" si="91"/>
        <v>77.691666666666663</v>
      </c>
      <c r="J127" s="19">
        <f t="shared" ca="1" si="91"/>
        <v>555.4083333333333</v>
      </c>
      <c r="K127" s="25"/>
      <c r="L127" s="19">
        <f t="shared" ref="L127" si="92">SUM(L120:L126)</f>
        <v>55.44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93</v>
      </c>
      <c r="F128" s="43">
        <v>100</v>
      </c>
      <c r="G128" s="43">
        <f t="shared" ref="G128:J128" ca="1" si="93">$J128*#REF!/$C128</f>
        <v>1.1666666666666667</v>
      </c>
      <c r="H128" s="43">
        <f t="shared" ca="1" si="93"/>
        <v>0.16666666666666666</v>
      </c>
      <c r="I128" s="43">
        <f t="shared" ca="1" si="93"/>
        <v>3.833333333333333</v>
      </c>
      <c r="J128" s="43">
        <f t="shared" ca="1" si="93"/>
        <v>21.333333333333332</v>
      </c>
      <c r="K128" s="44" t="s">
        <v>94</v>
      </c>
      <c r="L128" s="43">
        <v>12.56</v>
      </c>
    </row>
    <row r="129" spans="1:12" ht="25.5" x14ac:dyDescent="0.25">
      <c r="A129" s="14"/>
      <c r="B129" s="15"/>
      <c r="C129" s="11"/>
      <c r="D129" s="7" t="s">
        <v>27</v>
      </c>
      <c r="E129" s="42" t="s">
        <v>125</v>
      </c>
      <c r="F129" s="43">
        <v>250</v>
      </c>
      <c r="G129" s="43">
        <f t="shared" ref="G129:J129" ca="1" si="94">$J129*#REF!/$C129</f>
        <v>1.4750000000000001</v>
      </c>
      <c r="H129" s="43">
        <f t="shared" ca="1" si="94"/>
        <v>2.125</v>
      </c>
      <c r="I129" s="43">
        <f t="shared" ca="1" si="94"/>
        <v>12</v>
      </c>
      <c r="J129" s="43">
        <f t="shared" ca="1" si="94"/>
        <v>72.95</v>
      </c>
      <c r="K129" s="44" t="s">
        <v>126</v>
      </c>
      <c r="L129" s="43">
        <v>10.09</v>
      </c>
    </row>
    <row r="130" spans="1:12" ht="25.5" x14ac:dyDescent="0.25">
      <c r="A130" s="14"/>
      <c r="B130" s="15"/>
      <c r="C130" s="11"/>
      <c r="D130" s="7" t="s">
        <v>28</v>
      </c>
      <c r="E130" s="42" t="s">
        <v>127</v>
      </c>
      <c r="F130" s="43">
        <v>100</v>
      </c>
      <c r="G130" s="43">
        <f t="shared" ref="G130:J130" ca="1" si="95">$J130*#REF!/$C130</f>
        <v>17.5</v>
      </c>
      <c r="H130" s="43">
        <f t="shared" ca="1" si="95"/>
        <v>6.6</v>
      </c>
      <c r="I130" s="43">
        <f t="shared" ca="1" si="95"/>
        <v>8.5</v>
      </c>
      <c r="J130" s="43">
        <f t="shared" ca="1" si="95"/>
        <v>163.6</v>
      </c>
      <c r="K130" s="44" t="s">
        <v>128</v>
      </c>
      <c r="L130" s="43">
        <v>38.97</v>
      </c>
    </row>
    <row r="131" spans="1:12" ht="15" x14ac:dyDescent="0.25">
      <c r="A131" s="14"/>
      <c r="B131" s="15"/>
      <c r="C131" s="11"/>
      <c r="D131" s="7" t="s">
        <v>29</v>
      </c>
      <c r="E131" s="42" t="s">
        <v>74</v>
      </c>
      <c r="F131" s="43">
        <v>180</v>
      </c>
      <c r="G131" s="43">
        <f t="shared" ref="G131:J131" ca="1" si="96">$J131*#REF!/$C131</f>
        <v>4.4400000000000004</v>
      </c>
      <c r="H131" s="43">
        <f t="shared" ca="1" si="96"/>
        <v>5.76</v>
      </c>
      <c r="I131" s="43">
        <f t="shared" ca="1" si="96"/>
        <v>43.8</v>
      </c>
      <c r="J131" s="43">
        <f t="shared" ca="1" si="96"/>
        <v>244.2</v>
      </c>
      <c r="K131" s="44" t="s">
        <v>75</v>
      </c>
      <c r="L131" s="43">
        <v>13.09</v>
      </c>
    </row>
    <row r="132" spans="1:12" ht="25.5" x14ac:dyDescent="0.25">
      <c r="A132" s="14"/>
      <c r="B132" s="15"/>
      <c r="C132" s="11"/>
      <c r="D132" s="7" t="s">
        <v>30</v>
      </c>
      <c r="E132" s="42" t="s">
        <v>58</v>
      </c>
      <c r="F132" s="43">
        <v>200</v>
      </c>
      <c r="G132" s="43">
        <v>0.4</v>
      </c>
      <c r="H132" s="43"/>
      <c r="I132" s="43">
        <v>19.8</v>
      </c>
      <c r="J132" s="43">
        <v>80.8</v>
      </c>
      <c r="K132" s="44" t="s">
        <v>101</v>
      </c>
      <c r="L132" s="43">
        <v>5.42</v>
      </c>
    </row>
    <row r="133" spans="1:12" ht="15" x14ac:dyDescent="0.25">
      <c r="A133" s="14"/>
      <c r="B133" s="15"/>
      <c r="C133" s="11"/>
      <c r="D133" s="7" t="s">
        <v>31</v>
      </c>
      <c r="E133" s="42" t="s">
        <v>50</v>
      </c>
      <c r="F133" s="43">
        <v>60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 t="s">
        <v>47</v>
      </c>
      <c r="L133" s="43">
        <v>6.51</v>
      </c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1.95</v>
      </c>
      <c r="H134" s="43">
        <v>0.3</v>
      </c>
      <c r="I134" s="43">
        <v>11.85</v>
      </c>
      <c r="J134" s="43">
        <v>58.65</v>
      </c>
      <c r="K134" s="44" t="s">
        <v>47</v>
      </c>
      <c r="L134" s="43">
        <v>2.25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920</v>
      </c>
      <c r="G137" s="19">
        <f t="shared" ref="G137:J137" ca="1" si="97">SUM(G128:G136)</f>
        <v>28.279999999999998</v>
      </c>
      <c r="H137" s="19">
        <f t="shared" ca="1" si="97"/>
        <v>13.34</v>
      </c>
      <c r="I137" s="19">
        <f t="shared" ca="1" si="97"/>
        <v>117.19999999999999</v>
      </c>
      <c r="J137" s="19">
        <f t="shared" ca="1" si="97"/>
        <v>701.94999999999993</v>
      </c>
      <c r="K137" s="25"/>
      <c r="L137" s="19">
        <f t="shared" ref="L137" si="98">SUM(L128:L136)</f>
        <v>88.89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1485</v>
      </c>
      <c r="G138" s="32">
        <f t="shared" ref="G138" ca="1" si="99">G127+G137</f>
        <v>48.968333333333334</v>
      </c>
      <c r="H138" s="32">
        <f t="shared" ref="H138" ca="1" si="100">H127+H137</f>
        <v>31.276666666666667</v>
      </c>
      <c r="I138" s="32">
        <f t="shared" ref="I138" ca="1" si="101">I127+I137</f>
        <v>194.89166666666665</v>
      </c>
      <c r="J138" s="32">
        <f t="shared" ref="J138:L138" ca="1" si="102">J127+J137</f>
        <v>1257.3583333333331</v>
      </c>
      <c r="K138" s="32"/>
      <c r="L138" s="32">
        <f t="shared" si="102"/>
        <v>144.32999999999998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129</v>
      </c>
      <c r="F139" s="40">
        <v>250</v>
      </c>
      <c r="G139" s="40">
        <f ca="1">$J139*#REF!/$C139</f>
        <v>10.75</v>
      </c>
      <c r="H139" s="40">
        <f ca="1">$J139*A139/$C139</f>
        <v>14.125</v>
      </c>
      <c r="I139" s="40">
        <f ca="1">$J139*B139/$C139</f>
        <v>42.875</v>
      </c>
      <c r="J139" s="40">
        <f ca="1">$J139*C139/$C139</f>
        <v>341.125</v>
      </c>
      <c r="K139" s="41" t="s">
        <v>130</v>
      </c>
      <c r="L139" s="40">
        <v>21.6</v>
      </c>
    </row>
    <row r="140" spans="1:12" ht="15" x14ac:dyDescent="0.25">
      <c r="A140" s="23"/>
      <c r="B140" s="15"/>
      <c r="C140" s="11"/>
      <c r="D140" s="6"/>
      <c r="E140" s="42" t="s">
        <v>50</v>
      </c>
      <c r="F140" s="43">
        <v>30</v>
      </c>
      <c r="G140" s="43">
        <v>2.31</v>
      </c>
      <c r="H140" s="43">
        <v>0.28999999999999998</v>
      </c>
      <c r="I140" s="43">
        <v>14.37</v>
      </c>
      <c r="J140" s="43">
        <v>70.8</v>
      </c>
      <c r="K140" s="44" t="s">
        <v>47</v>
      </c>
      <c r="L140" s="43">
        <v>1.5</v>
      </c>
    </row>
    <row r="141" spans="1:12" ht="25.5" x14ac:dyDescent="0.25">
      <c r="A141" s="23"/>
      <c r="B141" s="15"/>
      <c r="C141" s="11"/>
      <c r="D141" s="7" t="s">
        <v>22</v>
      </c>
      <c r="E141" s="42" t="s">
        <v>66</v>
      </c>
      <c r="F141" s="43">
        <v>200</v>
      </c>
      <c r="G141" s="43">
        <v>0.2</v>
      </c>
      <c r="H141" s="43">
        <v>0</v>
      </c>
      <c r="I141" s="43">
        <v>6.4</v>
      </c>
      <c r="J141" s="43">
        <v>26.8</v>
      </c>
      <c r="K141" s="44" t="s">
        <v>67</v>
      </c>
      <c r="L141" s="43">
        <v>1.39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20</v>
      </c>
      <c r="G142" s="43">
        <v>1.3</v>
      </c>
      <c r="H142" s="43">
        <v>0.2</v>
      </c>
      <c r="I142" s="43">
        <v>7.9</v>
      </c>
      <c r="J142" s="43">
        <v>39.1</v>
      </c>
      <c r="K142" s="44" t="s">
        <v>47</v>
      </c>
      <c r="L142" s="43">
        <v>1.5</v>
      </c>
    </row>
    <row r="143" spans="1:12" ht="15" x14ac:dyDescent="0.25">
      <c r="A143" s="23"/>
      <c r="B143" s="15"/>
      <c r="C143" s="11"/>
      <c r="D143" s="7" t="s">
        <v>24</v>
      </c>
      <c r="E143" s="42" t="s">
        <v>82</v>
      </c>
      <c r="F143" s="43">
        <v>200</v>
      </c>
      <c r="G143" s="43">
        <v>1.5</v>
      </c>
      <c r="H143" s="43">
        <v>0.5</v>
      </c>
      <c r="I143" s="43">
        <v>21</v>
      </c>
      <c r="J143" s="43">
        <v>97</v>
      </c>
      <c r="K143" s="44" t="s">
        <v>47</v>
      </c>
      <c r="L143" s="43">
        <v>41.96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700</v>
      </c>
      <c r="G146" s="19">
        <f t="shared" ref="G146:J146" ca="1" si="103">SUM(G139:G145)</f>
        <v>13.91</v>
      </c>
      <c r="H146" s="19">
        <f t="shared" ca="1" si="103"/>
        <v>12.29</v>
      </c>
      <c r="I146" s="19">
        <f t="shared" ca="1" si="103"/>
        <v>83.97</v>
      </c>
      <c r="J146" s="19">
        <f t="shared" ca="1" si="103"/>
        <v>506.6</v>
      </c>
      <c r="K146" s="25"/>
      <c r="L146" s="19">
        <f t="shared" ref="L146" si="104">SUM(L139:L145)</f>
        <v>67.95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83</v>
      </c>
      <c r="F147" s="43">
        <v>100</v>
      </c>
      <c r="G147" s="43">
        <f t="shared" ref="G147:J147" ca="1" si="105">$J147*#REF!/$C147</f>
        <v>0</v>
      </c>
      <c r="H147" s="43">
        <f t="shared" ca="1" si="105"/>
        <v>7</v>
      </c>
      <c r="I147" s="43">
        <f t="shared" ca="1" si="105"/>
        <v>7</v>
      </c>
      <c r="J147" s="43">
        <f t="shared" ca="1" si="105"/>
        <v>90</v>
      </c>
      <c r="K147" s="44" t="s">
        <v>47</v>
      </c>
      <c r="L147" s="43">
        <v>21.95</v>
      </c>
    </row>
    <row r="148" spans="1:12" ht="25.5" x14ac:dyDescent="0.25">
      <c r="A148" s="23"/>
      <c r="B148" s="15"/>
      <c r="C148" s="11"/>
      <c r="D148" s="7" t="s">
        <v>27</v>
      </c>
      <c r="E148" s="42" t="s">
        <v>131</v>
      </c>
      <c r="F148" s="43">
        <v>250</v>
      </c>
      <c r="G148" s="43">
        <f t="shared" ref="G148:J148" ca="1" si="106">$J148*#REF!/$C148</f>
        <v>2.4000000000000004</v>
      </c>
      <c r="H148" s="43">
        <f t="shared" ca="1" si="106"/>
        <v>6.3</v>
      </c>
      <c r="I148" s="43">
        <f t="shared" ca="1" si="106"/>
        <v>12.874999999999998</v>
      </c>
      <c r="J148" s="43">
        <f t="shared" ca="1" si="106"/>
        <v>117.75</v>
      </c>
      <c r="K148" s="44" t="s">
        <v>132</v>
      </c>
      <c r="L148" s="43">
        <v>14.05</v>
      </c>
    </row>
    <row r="149" spans="1:12" ht="25.5" x14ac:dyDescent="0.25">
      <c r="A149" s="23"/>
      <c r="B149" s="15"/>
      <c r="C149" s="11"/>
      <c r="D149" s="7" t="s">
        <v>28</v>
      </c>
      <c r="E149" s="42" t="s">
        <v>133</v>
      </c>
      <c r="F149" s="43">
        <v>80</v>
      </c>
      <c r="G149" s="43">
        <f t="shared" ref="G149:J149" ca="1" si="107">$J149*#REF!/$C149</f>
        <v>14.613333333333335</v>
      </c>
      <c r="H149" s="43">
        <f t="shared" ca="1" si="107"/>
        <v>13.973333333333334</v>
      </c>
      <c r="I149" s="43">
        <f t="shared" ca="1" si="107"/>
        <v>13.226666666666667</v>
      </c>
      <c r="J149" s="43">
        <f t="shared" ca="1" si="107"/>
        <v>236.05333333333331</v>
      </c>
      <c r="K149" s="44" t="s">
        <v>134</v>
      </c>
      <c r="L149" s="43">
        <v>61.46</v>
      </c>
    </row>
    <row r="150" spans="1:12" ht="15" x14ac:dyDescent="0.25">
      <c r="A150" s="23"/>
      <c r="B150" s="15"/>
      <c r="C150" s="11"/>
      <c r="D150" s="7" t="s">
        <v>29</v>
      </c>
      <c r="E150" s="42" t="s">
        <v>56</v>
      </c>
      <c r="F150" s="43">
        <v>180</v>
      </c>
      <c r="G150" s="43">
        <f t="shared" ref="G150:J150" ca="1" si="108">$J150*#REF!/$C150</f>
        <v>6.36</v>
      </c>
      <c r="H150" s="43">
        <f t="shared" ca="1" si="108"/>
        <v>5.8800000000000008</v>
      </c>
      <c r="I150" s="43">
        <f t="shared" ca="1" si="108"/>
        <v>39.359999999999992</v>
      </c>
      <c r="J150" s="43">
        <f t="shared" ca="1" si="108"/>
        <v>236.16</v>
      </c>
      <c r="K150" s="44" t="s">
        <v>57</v>
      </c>
      <c r="L150" s="43">
        <v>11.54</v>
      </c>
    </row>
    <row r="151" spans="1:12" ht="25.5" x14ac:dyDescent="0.25">
      <c r="A151" s="23"/>
      <c r="B151" s="15"/>
      <c r="C151" s="11"/>
      <c r="D151" s="7" t="s">
        <v>30</v>
      </c>
      <c r="E151" s="42" t="s">
        <v>114</v>
      </c>
      <c r="F151" s="43">
        <v>200</v>
      </c>
      <c r="G151" s="43">
        <v>0.4</v>
      </c>
      <c r="H151" s="43">
        <v>0.1</v>
      </c>
      <c r="I151" s="43">
        <v>18.399999999999999</v>
      </c>
      <c r="J151" s="43">
        <v>75.8</v>
      </c>
      <c r="K151" s="44" t="s">
        <v>115</v>
      </c>
      <c r="L151" s="43">
        <v>5.78</v>
      </c>
    </row>
    <row r="152" spans="1:12" ht="15" x14ac:dyDescent="0.25">
      <c r="A152" s="23"/>
      <c r="B152" s="15"/>
      <c r="C152" s="11"/>
      <c r="D152" s="7" t="s">
        <v>31</v>
      </c>
      <c r="E152" s="42" t="s">
        <v>50</v>
      </c>
      <c r="F152" s="43">
        <v>30</v>
      </c>
      <c r="G152" s="43">
        <v>2</v>
      </c>
      <c r="H152" s="43">
        <v>0.4</v>
      </c>
      <c r="I152" s="43">
        <v>10</v>
      </c>
      <c r="J152" s="43">
        <v>51.2</v>
      </c>
      <c r="K152" s="44" t="s">
        <v>47</v>
      </c>
      <c r="L152" s="43">
        <v>3.25</v>
      </c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30</v>
      </c>
      <c r="G153" s="43">
        <v>1.95</v>
      </c>
      <c r="H153" s="43">
        <v>0.3</v>
      </c>
      <c r="I153" s="43">
        <v>11.85</v>
      </c>
      <c r="J153" s="43">
        <v>58.65</v>
      </c>
      <c r="K153" s="44" t="s">
        <v>47</v>
      </c>
      <c r="L153" s="43">
        <v>2.25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25.5" x14ac:dyDescent="0.25">
      <c r="A155" s="23"/>
      <c r="B155" s="15"/>
      <c r="C155" s="11"/>
      <c r="D155" s="6" t="s">
        <v>61</v>
      </c>
      <c r="E155" s="42" t="s">
        <v>135</v>
      </c>
      <c r="F155" s="43">
        <v>50</v>
      </c>
      <c r="G155" s="43">
        <v>0.59499999999999997</v>
      </c>
      <c r="H155" s="43">
        <v>2.06</v>
      </c>
      <c r="I155" s="43">
        <v>3.7250000000000001</v>
      </c>
      <c r="J155" s="43">
        <v>35.799999999999997</v>
      </c>
      <c r="K155" s="44" t="s">
        <v>136</v>
      </c>
      <c r="L155" s="43">
        <v>5.0199999999999996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920</v>
      </c>
      <c r="G156" s="19">
        <f t="shared" ref="G156:J156" ca="1" si="109">SUM(G147:G155)</f>
        <v>23.124999999999996</v>
      </c>
      <c r="H156" s="19">
        <f t="shared" ca="1" si="109"/>
        <v>27.479999999999997</v>
      </c>
      <c r="I156" s="19">
        <f t="shared" ca="1" si="109"/>
        <v>101.19499999999999</v>
      </c>
      <c r="J156" s="19">
        <f t="shared" ca="1" si="109"/>
        <v>743.4899999999999</v>
      </c>
      <c r="K156" s="25"/>
      <c r="L156" s="19">
        <f t="shared" ref="L156" si="110">SUM(L147:L155)</f>
        <v>125.3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1620</v>
      </c>
      <c r="G157" s="32">
        <f t="shared" ref="G157" ca="1" si="111">G146+G156</f>
        <v>37.034999999999997</v>
      </c>
      <c r="H157" s="32">
        <f t="shared" ref="H157" ca="1" si="112">H146+H156</f>
        <v>39.769999999999996</v>
      </c>
      <c r="I157" s="32">
        <f t="shared" ref="I157" ca="1" si="113">I146+I156</f>
        <v>185.16499999999999</v>
      </c>
      <c r="J157" s="32">
        <f t="shared" ref="J157:L157" ca="1" si="114">J146+J156</f>
        <v>1250.0899999999999</v>
      </c>
      <c r="K157" s="32"/>
      <c r="L157" s="32">
        <f t="shared" si="114"/>
        <v>193.25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200</v>
      </c>
      <c r="G158" s="40">
        <f t="shared" ref="G158:J158" ca="1" si="115">$J158*#REF!/$C158</f>
        <v>4.2666666666666666</v>
      </c>
      <c r="H158" s="40">
        <f t="shared" ca="1" si="115"/>
        <v>6.9333333333333336</v>
      </c>
      <c r="I158" s="40">
        <f t="shared" ca="1" si="115"/>
        <v>26.4</v>
      </c>
      <c r="J158" s="40">
        <f t="shared" ca="1" si="115"/>
        <v>185.86666666666667</v>
      </c>
      <c r="K158" s="41" t="s">
        <v>63</v>
      </c>
      <c r="L158" s="40">
        <v>28.65</v>
      </c>
    </row>
    <row r="159" spans="1:12" ht="25.5" x14ac:dyDescent="0.25">
      <c r="A159" s="23"/>
      <c r="B159" s="15"/>
      <c r="C159" s="11"/>
      <c r="D159" s="6"/>
      <c r="E159" s="42" t="s">
        <v>64</v>
      </c>
      <c r="F159" s="43">
        <v>70</v>
      </c>
      <c r="G159" s="43">
        <f t="shared" ref="G159:J159" ca="1" si="116">$J159*#REF!/$C159</f>
        <v>13.44</v>
      </c>
      <c r="H159" s="43">
        <f t="shared" ca="1" si="116"/>
        <v>2.9866666666666668</v>
      </c>
      <c r="I159" s="43">
        <f t="shared" ca="1" si="116"/>
        <v>9.4266666666666659</v>
      </c>
      <c r="J159" s="43">
        <f t="shared" ca="1" si="116"/>
        <v>117.97333333333333</v>
      </c>
      <c r="K159" s="44" t="s">
        <v>65</v>
      </c>
      <c r="L159" s="43">
        <v>33.46</v>
      </c>
    </row>
    <row r="160" spans="1:12" ht="25.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3.9</v>
      </c>
      <c r="H160" s="43">
        <v>2.9</v>
      </c>
      <c r="I160" s="43">
        <v>11.2</v>
      </c>
      <c r="J160" s="43">
        <v>86</v>
      </c>
      <c r="K160" s="44" t="s">
        <v>45</v>
      </c>
      <c r="L160" s="43">
        <v>9.42</v>
      </c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25</v>
      </c>
      <c r="G161" s="43">
        <v>1.625</v>
      </c>
      <c r="H161" s="43">
        <v>0.25</v>
      </c>
      <c r="I161" s="43">
        <v>9.875</v>
      </c>
      <c r="J161" s="43">
        <v>48.875</v>
      </c>
      <c r="K161" s="44" t="s">
        <v>47</v>
      </c>
      <c r="L161" s="43">
        <v>1.87</v>
      </c>
    </row>
    <row r="162" spans="1:12" ht="15" x14ac:dyDescent="0.25">
      <c r="A162" s="23"/>
      <c r="B162" s="15"/>
      <c r="C162" s="11"/>
      <c r="D162" s="7" t="s">
        <v>24</v>
      </c>
      <c r="E162" s="42" t="s">
        <v>50</v>
      </c>
      <c r="F162" s="43">
        <v>45</v>
      </c>
      <c r="G162" s="43">
        <v>3.4</v>
      </c>
      <c r="H162" s="43">
        <v>0.4</v>
      </c>
      <c r="I162" s="43">
        <v>22.1</v>
      </c>
      <c r="J162" s="43">
        <v>105.5</v>
      </c>
      <c r="K162" s="44" t="s">
        <v>47</v>
      </c>
      <c r="L162" s="43">
        <v>4.88</v>
      </c>
    </row>
    <row r="163" spans="1:12" ht="15" x14ac:dyDescent="0.25">
      <c r="A163" s="23"/>
      <c r="B163" s="15"/>
      <c r="C163" s="11"/>
      <c r="D163" s="6"/>
      <c r="E163" s="42" t="s">
        <v>42</v>
      </c>
      <c r="F163" s="43">
        <v>10</v>
      </c>
      <c r="G163" s="43">
        <v>0.06</v>
      </c>
      <c r="H163" s="43">
        <v>8.25</v>
      </c>
      <c r="I163" s="43">
        <v>0.09</v>
      </c>
      <c r="J163" s="43">
        <v>75</v>
      </c>
      <c r="K163" s="44" t="s">
        <v>47</v>
      </c>
      <c r="L163" s="43">
        <v>3.65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ca="1" si="117">SUM(G158:G164)</f>
        <v>25.624999999999996</v>
      </c>
      <c r="H165" s="19">
        <f t="shared" ca="1" si="117"/>
        <v>19.986666666666668</v>
      </c>
      <c r="I165" s="19">
        <f t="shared" ca="1" si="117"/>
        <v>72.491666666666674</v>
      </c>
      <c r="J165" s="19">
        <f t="shared" ca="1" si="117"/>
        <v>572.74833333333333</v>
      </c>
      <c r="K165" s="25"/>
      <c r="L165" s="19">
        <f t="shared" ref="L165" si="118">SUM(L158:L164)</f>
        <v>81.93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68</v>
      </c>
      <c r="F166" s="43">
        <v>100</v>
      </c>
      <c r="G166" s="43">
        <f t="shared" ref="G166:J166" ca="1" si="119">$J166*#REF!/$C166</f>
        <v>2.8333333333333335</v>
      </c>
      <c r="H166" s="43">
        <f t="shared" ca="1" si="119"/>
        <v>0.16666666666666666</v>
      </c>
      <c r="I166" s="43">
        <f t="shared" ca="1" si="119"/>
        <v>5.833333333333333</v>
      </c>
      <c r="J166" s="43">
        <f t="shared" ca="1" si="119"/>
        <v>36.833333333333336</v>
      </c>
      <c r="K166" s="44" t="s">
        <v>69</v>
      </c>
      <c r="L166" s="43">
        <v>33</v>
      </c>
    </row>
    <row r="167" spans="1:12" ht="25.5" x14ac:dyDescent="0.25">
      <c r="A167" s="23"/>
      <c r="B167" s="15"/>
      <c r="C167" s="11"/>
      <c r="D167" s="7" t="s">
        <v>27</v>
      </c>
      <c r="E167" s="42" t="s">
        <v>137</v>
      </c>
      <c r="F167" s="43">
        <v>250</v>
      </c>
      <c r="G167" s="43">
        <f t="shared" ref="G167:J167" ca="1" si="120">$J167*#REF!/$C167</f>
        <v>2.125</v>
      </c>
      <c r="H167" s="43">
        <f t="shared" ca="1" si="120"/>
        <v>5.3250000000000002</v>
      </c>
      <c r="I167" s="43">
        <f t="shared" ca="1" si="120"/>
        <v>12.1</v>
      </c>
      <c r="J167" s="43">
        <f t="shared" ca="1" si="120"/>
        <v>112.8</v>
      </c>
      <c r="K167" s="44" t="s">
        <v>138</v>
      </c>
      <c r="L167" s="43">
        <v>16.989999999999998</v>
      </c>
    </row>
    <row r="168" spans="1:12" ht="25.5" x14ac:dyDescent="0.25">
      <c r="A168" s="23"/>
      <c r="B168" s="15"/>
      <c r="C168" s="11"/>
      <c r="D168" s="7" t="s">
        <v>28</v>
      </c>
      <c r="E168" s="42" t="s">
        <v>139</v>
      </c>
      <c r="F168" s="43">
        <v>100</v>
      </c>
      <c r="G168" s="43">
        <f t="shared" ref="G168:J168" ca="1" si="121">$J168*#REF!/$C168</f>
        <v>16.875</v>
      </c>
      <c r="H168" s="43">
        <f t="shared" ca="1" si="121"/>
        <v>16.375</v>
      </c>
      <c r="I168" s="43">
        <f t="shared" ca="1" si="121"/>
        <v>4</v>
      </c>
      <c r="J168" s="43">
        <f t="shared" ca="1" si="121"/>
        <v>232</v>
      </c>
      <c r="K168" s="44" t="s">
        <v>140</v>
      </c>
      <c r="L168" s="43">
        <v>78.510000000000005</v>
      </c>
    </row>
    <row r="169" spans="1:12" ht="15" x14ac:dyDescent="0.25">
      <c r="A169" s="23"/>
      <c r="B169" s="15"/>
      <c r="C169" s="11"/>
      <c r="D169" s="7" t="s">
        <v>29</v>
      </c>
      <c r="E169" s="42" t="s">
        <v>97</v>
      </c>
      <c r="F169" s="43">
        <v>180</v>
      </c>
      <c r="G169" s="43">
        <f t="shared" ref="G169:J169" ca="1" si="122">$J169*#REF!/$C169</f>
        <v>9.8399999999999981</v>
      </c>
      <c r="H169" s="43">
        <f t="shared" ca="1" si="122"/>
        <v>7.56</v>
      </c>
      <c r="I169" s="43">
        <f t="shared" ca="1" si="122"/>
        <v>43.08</v>
      </c>
      <c r="J169" s="43">
        <f t="shared" ca="1" si="122"/>
        <v>280.44</v>
      </c>
      <c r="K169" s="44" t="s">
        <v>98</v>
      </c>
      <c r="L169" s="43">
        <v>17.28</v>
      </c>
    </row>
    <row r="170" spans="1:12" ht="25.5" x14ac:dyDescent="0.25">
      <c r="A170" s="23"/>
      <c r="B170" s="15"/>
      <c r="C170" s="11"/>
      <c r="D170" s="7" t="s">
        <v>30</v>
      </c>
      <c r="E170" s="42" t="s">
        <v>76</v>
      </c>
      <c r="F170" s="43">
        <v>200</v>
      </c>
      <c r="G170" s="43">
        <v>1</v>
      </c>
      <c r="H170" s="43">
        <v>0.1</v>
      </c>
      <c r="I170" s="43">
        <v>15.7</v>
      </c>
      <c r="J170" s="43">
        <v>66.900000000000006</v>
      </c>
      <c r="K170" s="44" t="s">
        <v>77</v>
      </c>
      <c r="L170" s="43">
        <v>9.74</v>
      </c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30</v>
      </c>
      <c r="G171" s="43">
        <v>2</v>
      </c>
      <c r="H171" s="43">
        <v>0.4</v>
      </c>
      <c r="I171" s="43">
        <v>10</v>
      </c>
      <c r="J171" s="43">
        <v>51.2</v>
      </c>
      <c r="K171" s="44" t="s">
        <v>47</v>
      </c>
      <c r="L171" s="43">
        <v>3.25</v>
      </c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30</v>
      </c>
      <c r="G172" s="43">
        <v>1.95</v>
      </c>
      <c r="H172" s="43">
        <v>0.3</v>
      </c>
      <c r="I172" s="43">
        <v>11.85</v>
      </c>
      <c r="J172" s="43">
        <v>58.65</v>
      </c>
      <c r="K172" s="44" t="s">
        <v>47</v>
      </c>
      <c r="L172" s="43">
        <v>2.25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890</v>
      </c>
      <c r="G175" s="19">
        <f t="shared" ref="G175:J175" ca="1" si="123">SUM(G166:G174)</f>
        <v>31.737499999999997</v>
      </c>
      <c r="H175" s="19">
        <f t="shared" ca="1" si="123"/>
        <v>26.197500000000002</v>
      </c>
      <c r="I175" s="19">
        <f t="shared" ca="1" si="123"/>
        <v>90.22999999999999</v>
      </c>
      <c r="J175" s="19">
        <f t="shared" ca="1" si="123"/>
        <v>731.58999999999992</v>
      </c>
      <c r="K175" s="25"/>
      <c r="L175" s="19">
        <f t="shared" ref="L175" si="124">SUM(L166:L174)</f>
        <v>161.02000000000001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1440</v>
      </c>
      <c r="G176" s="32">
        <f t="shared" ref="G176" ca="1" si="125">G165+G175</f>
        <v>57.362499999999997</v>
      </c>
      <c r="H176" s="32">
        <f t="shared" ref="H176" ca="1" si="126">H165+H175</f>
        <v>46.18416666666667</v>
      </c>
      <c r="I176" s="32">
        <f t="shared" ref="I176" ca="1" si="127">I165+I175</f>
        <v>162.72166666666666</v>
      </c>
      <c r="J176" s="32">
        <f t="shared" ref="J176:L176" ca="1" si="128">J165+J175</f>
        <v>1304.3383333333331</v>
      </c>
      <c r="K176" s="32"/>
      <c r="L176" s="32">
        <f t="shared" si="128"/>
        <v>242.95000000000002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74</v>
      </c>
      <c r="F177" s="40">
        <v>180</v>
      </c>
      <c r="G177" s="40">
        <f ca="1">$J177*#REF!/$C177</f>
        <v>4.4400000000000004</v>
      </c>
      <c r="H177" s="40">
        <f ca="1">$J177*A177/$C177</f>
        <v>5.76</v>
      </c>
      <c r="I177" s="40">
        <f ca="1">$J177*B177/$C177</f>
        <v>43.8</v>
      </c>
      <c r="J177" s="40">
        <f ca="1">$J177*C177/$C177</f>
        <v>244.2</v>
      </c>
      <c r="K177" s="41" t="s">
        <v>75</v>
      </c>
      <c r="L177" s="40">
        <v>13.07</v>
      </c>
    </row>
    <row r="178" spans="1:12" ht="25.5" x14ac:dyDescent="0.25">
      <c r="A178" s="23"/>
      <c r="B178" s="15"/>
      <c r="C178" s="11"/>
      <c r="D178" s="6"/>
      <c r="E178" s="42" t="s">
        <v>141</v>
      </c>
      <c r="F178" s="43">
        <v>70</v>
      </c>
      <c r="G178" s="43">
        <v>12.79</v>
      </c>
      <c r="H178" s="43">
        <v>12.21</v>
      </c>
      <c r="I178" s="43">
        <v>11.57</v>
      </c>
      <c r="J178" s="43">
        <v>206.56</v>
      </c>
      <c r="K178" s="44" t="s">
        <v>65</v>
      </c>
      <c r="L178" s="43">
        <v>53.63</v>
      </c>
    </row>
    <row r="179" spans="1:12" ht="25.5" x14ac:dyDescent="0.25">
      <c r="A179" s="23"/>
      <c r="B179" s="15"/>
      <c r="C179" s="11"/>
      <c r="D179" s="7" t="s">
        <v>22</v>
      </c>
      <c r="E179" s="42" t="s">
        <v>124</v>
      </c>
      <c r="F179" s="43">
        <v>200</v>
      </c>
      <c r="G179" s="43">
        <v>0.3</v>
      </c>
      <c r="H179" s="43">
        <v>0.1</v>
      </c>
      <c r="I179" s="43">
        <v>7.1</v>
      </c>
      <c r="J179" s="43">
        <v>30</v>
      </c>
      <c r="K179" s="44" t="s">
        <v>107</v>
      </c>
      <c r="L179" s="43">
        <v>4</v>
      </c>
    </row>
    <row r="180" spans="1:12" ht="15" x14ac:dyDescent="0.25">
      <c r="A180" s="23"/>
      <c r="B180" s="15"/>
      <c r="C180" s="11"/>
      <c r="D180" s="7" t="s">
        <v>23</v>
      </c>
      <c r="E180" s="42" t="s">
        <v>50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47</v>
      </c>
      <c r="L180" s="43">
        <v>3.26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46</v>
      </c>
      <c r="F182" s="43">
        <v>20</v>
      </c>
      <c r="G182" s="43">
        <v>1.3</v>
      </c>
      <c r="H182" s="43">
        <v>0.2</v>
      </c>
      <c r="I182" s="43">
        <v>7.9</v>
      </c>
      <c r="J182" s="43">
        <v>39.1</v>
      </c>
      <c r="K182" s="44" t="s">
        <v>47</v>
      </c>
      <c r="L182" s="43">
        <v>1.5</v>
      </c>
    </row>
    <row r="183" spans="1:12" ht="25.5" x14ac:dyDescent="0.25">
      <c r="A183" s="23"/>
      <c r="B183" s="15"/>
      <c r="C183" s="11"/>
      <c r="D183" s="6"/>
      <c r="E183" s="42" t="s">
        <v>142</v>
      </c>
      <c r="F183" s="43">
        <v>50</v>
      </c>
      <c r="G183" s="43">
        <v>0.59499999999999997</v>
      </c>
      <c r="H183" s="43">
        <v>2.06</v>
      </c>
      <c r="I183" s="43">
        <v>3.7250000000000001</v>
      </c>
      <c r="J183" s="43">
        <v>35.799999999999997</v>
      </c>
      <c r="K183" s="44" t="s">
        <v>136</v>
      </c>
      <c r="L183" s="43">
        <v>5.0199999999999996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ca="1" si="129">SUM(G177:G183)</f>
        <v>19.155000000000001</v>
      </c>
      <c r="H184" s="19">
        <f t="shared" ca="1" si="129"/>
        <v>17.84</v>
      </c>
      <c r="I184" s="19">
        <f t="shared" ca="1" si="129"/>
        <v>79.945000000000007</v>
      </c>
      <c r="J184" s="19">
        <f t="shared" ca="1" si="129"/>
        <v>555.7399999999999</v>
      </c>
      <c r="K184" s="25"/>
      <c r="L184" s="19">
        <f t="shared" ref="L184" si="130">SUM(L177:L183)</f>
        <v>80.48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83</v>
      </c>
      <c r="F185" s="43">
        <v>100</v>
      </c>
      <c r="G185" s="43">
        <f t="shared" ref="G185:J185" ca="1" si="131">$J185*#REF!/$C185</f>
        <v>0</v>
      </c>
      <c r="H185" s="43">
        <f t="shared" ca="1" si="131"/>
        <v>7</v>
      </c>
      <c r="I185" s="43">
        <f t="shared" ca="1" si="131"/>
        <v>7</v>
      </c>
      <c r="J185" s="43">
        <f t="shared" ca="1" si="131"/>
        <v>90</v>
      </c>
      <c r="K185" s="44" t="s">
        <v>47</v>
      </c>
      <c r="L185" s="43">
        <v>21.95</v>
      </c>
    </row>
    <row r="186" spans="1:12" ht="25.5" x14ac:dyDescent="0.25">
      <c r="A186" s="23"/>
      <c r="B186" s="15"/>
      <c r="C186" s="11"/>
      <c r="D186" s="7" t="s">
        <v>27</v>
      </c>
      <c r="E186" s="42" t="s">
        <v>52</v>
      </c>
      <c r="F186" s="43">
        <v>250</v>
      </c>
      <c r="G186" s="43">
        <f t="shared" ref="G186:J186" ca="1" si="132">$J186*#REF!/$C186</f>
        <v>5.3</v>
      </c>
      <c r="H186" s="43">
        <f t="shared" ca="1" si="132"/>
        <v>5.0250000000000004</v>
      </c>
      <c r="I186" s="43">
        <f t="shared" ca="1" si="132"/>
        <v>19.899999999999999</v>
      </c>
      <c r="J186" s="43">
        <f t="shared" ca="1" si="132"/>
        <v>146</v>
      </c>
      <c r="K186" s="44" t="s">
        <v>53</v>
      </c>
      <c r="L186" s="43">
        <v>11.81</v>
      </c>
    </row>
    <row r="187" spans="1:12" ht="25.5" x14ac:dyDescent="0.25">
      <c r="A187" s="23"/>
      <c r="B187" s="15"/>
      <c r="C187" s="11"/>
      <c r="D187" s="7" t="s">
        <v>28</v>
      </c>
      <c r="E187" s="42" t="s">
        <v>143</v>
      </c>
      <c r="F187" s="43">
        <v>80</v>
      </c>
      <c r="G187" s="43">
        <f t="shared" ref="G187:J187" ca="1" si="133">$J187*#REF!/$C187</f>
        <v>15.360000000000001</v>
      </c>
      <c r="H187" s="43">
        <f t="shared" ca="1" si="133"/>
        <v>3.4133333333333336</v>
      </c>
      <c r="I187" s="43">
        <f t="shared" ca="1" si="133"/>
        <v>10.773333333333332</v>
      </c>
      <c r="J187" s="43">
        <f t="shared" ca="1" si="133"/>
        <v>134.82666666666668</v>
      </c>
      <c r="K187" s="44" t="s">
        <v>144</v>
      </c>
      <c r="L187" s="43">
        <v>38.79</v>
      </c>
    </row>
    <row r="188" spans="1:12" ht="15" x14ac:dyDescent="0.25">
      <c r="A188" s="23"/>
      <c r="B188" s="15"/>
      <c r="C188" s="11"/>
      <c r="D188" s="7" t="s">
        <v>29</v>
      </c>
      <c r="E188" s="42" t="s">
        <v>56</v>
      </c>
      <c r="F188" s="43">
        <v>180</v>
      </c>
      <c r="G188" s="43">
        <f t="shared" ref="G188:J188" ca="1" si="134">$J188*#REF!/$C188</f>
        <v>6.36</v>
      </c>
      <c r="H188" s="43">
        <f t="shared" ca="1" si="134"/>
        <v>5.8800000000000008</v>
      </c>
      <c r="I188" s="43">
        <f t="shared" ca="1" si="134"/>
        <v>39.359999999999992</v>
      </c>
      <c r="J188" s="43">
        <f t="shared" ca="1" si="134"/>
        <v>236.16</v>
      </c>
      <c r="K188" s="44" t="s">
        <v>57</v>
      </c>
      <c r="L188" s="43">
        <v>11.54</v>
      </c>
    </row>
    <row r="189" spans="1:12" ht="25.5" x14ac:dyDescent="0.25">
      <c r="A189" s="23"/>
      <c r="B189" s="15"/>
      <c r="C189" s="11"/>
      <c r="D189" s="7" t="s">
        <v>30</v>
      </c>
      <c r="E189" s="42" t="s">
        <v>88</v>
      </c>
      <c r="F189" s="43">
        <v>200</v>
      </c>
      <c r="G189" s="43">
        <v>0.6</v>
      </c>
      <c r="H189" s="43">
        <v>0.2</v>
      </c>
      <c r="I189" s="43">
        <v>15.2</v>
      </c>
      <c r="J189" s="43">
        <v>65.3</v>
      </c>
      <c r="K189" s="44" t="s">
        <v>89</v>
      </c>
      <c r="L189" s="43">
        <v>8.7200000000000006</v>
      </c>
    </row>
    <row r="190" spans="1:12" ht="15" x14ac:dyDescent="0.25">
      <c r="A190" s="23"/>
      <c r="B190" s="15"/>
      <c r="C190" s="11"/>
      <c r="D190" s="7" t="s">
        <v>31</v>
      </c>
      <c r="E190" s="42" t="s">
        <v>50</v>
      </c>
      <c r="F190" s="43">
        <v>30</v>
      </c>
      <c r="G190" s="43">
        <v>2.31</v>
      </c>
      <c r="H190" s="43">
        <v>0.28799999999999998</v>
      </c>
      <c r="I190" s="43">
        <v>14.372999999999999</v>
      </c>
      <c r="J190" s="43">
        <v>70.8</v>
      </c>
      <c r="K190" s="44" t="s">
        <v>47</v>
      </c>
      <c r="L190" s="43">
        <v>3.26</v>
      </c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30</v>
      </c>
      <c r="G191" s="43">
        <v>1.95</v>
      </c>
      <c r="H191" s="43">
        <v>0.3</v>
      </c>
      <c r="I191" s="43">
        <v>11.85</v>
      </c>
      <c r="J191" s="43">
        <v>58.65</v>
      </c>
      <c r="K191" s="44" t="s">
        <v>47</v>
      </c>
      <c r="L191" s="43">
        <v>2.25</v>
      </c>
    </row>
    <row r="192" spans="1:12" ht="25.5" x14ac:dyDescent="0.25">
      <c r="A192" s="23"/>
      <c r="B192" s="15"/>
      <c r="C192" s="11"/>
      <c r="D192" s="6" t="s">
        <v>61</v>
      </c>
      <c r="E192" s="42" t="s">
        <v>145</v>
      </c>
      <c r="F192" s="43">
        <v>20</v>
      </c>
      <c r="G192" s="43">
        <v>0.72</v>
      </c>
      <c r="H192" s="43">
        <v>1.48</v>
      </c>
      <c r="I192" s="43">
        <v>1.92</v>
      </c>
      <c r="J192" s="43">
        <v>23.84</v>
      </c>
      <c r="K192" s="44" t="s">
        <v>146</v>
      </c>
      <c r="L192" s="43">
        <v>2.4900000000000002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890</v>
      </c>
      <c r="G194" s="19">
        <f t="shared" ref="G194:J194" ca="1" si="135">SUM(G185:G193)</f>
        <v>28.56</v>
      </c>
      <c r="H194" s="19">
        <f t="shared" ca="1" si="135"/>
        <v>18.37466666666667</v>
      </c>
      <c r="I194" s="19">
        <f t="shared" ca="1" si="135"/>
        <v>105.68966666666667</v>
      </c>
      <c r="J194" s="19">
        <f t="shared" ca="1" si="135"/>
        <v>704.1633333333333</v>
      </c>
      <c r="K194" s="25"/>
      <c r="L194" s="19">
        <f t="shared" ref="L194" si="136">SUM(L185:L193)</f>
        <v>100.81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1440</v>
      </c>
      <c r="G195" s="32">
        <f t="shared" ref="G195" ca="1" si="137">G184+G194</f>
        <v>47.715000000000003</v>
      </c>
      <c r="H195" s="32">
        <f t="shared" ref="H195" ca="1" si="138">H184+H194</f>
        <v>36.214666666666673</v>
      </c>
      <c r="I195" s="32">
        <f t="shared" ref="I195" ca="1" si="139">I184+I194</f>
        <v>185.63466666666667</v>
      </c>
      <c r="J195" s="32">
        <f t="shared" ref="J195:L195" ca="1" si="140">J184+J194</f>
        <v>1259.9033333333332</v>
      </c>
      <c r="K195" s="32"/>
      <c r="L195" s="32">
        <f t="shared" si="140"/>
        <v>181.29000000000002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1523.5</v>
      </c>
      <c r="G196" s="34">
        <f t="shared" ref="G196:J196" ca="1" si="141">(G24+G43+G62+G81+G100+G119+G138+G157+G176+G195)/(IF(G24=0,0,1)+IF(G43=0,0,1)+IF(G62=0,0,1)+IF(G81=0,0,1)+IF(G100=0,0,1)+IF(G119=0,0,1)+IF(G138=0,0,1)+IF(G157=0,0,1)+IF(G176=0,0,1)+IF(G195=0,0,1))</f>
        <v>47.480916666666666</v>
      </c>
      <c r="H196" s="34">
        <f t="shared" ca="1" si="141"/>
        <v>39.908983333333332</v>
      </c>
      <c r="I196" s="34">
        <f t="shared" ca="1" si="141"/>
        <v>177.89423333333329</v>
      </c>
      <c r="J196" s="34">
        <f t="shared" ca="1" si="141"/>
        <v>1263.7604166666665</v>
      </c>
      <c r="K196" s="34"/>
      <c r="L196" s="34">
        <f t="shared" ref="L196" si="142">(L24+L43+L62+L81+L100+L119+L138+L157+L176+L195)/(IF(L24=0,0,1)+IF(L43=0,0,1)+IF(L62=0,0,1)+IF(L81=0,0,1)+IF(L100=0,0,1)+IF(L119=0,0,1)+IF(L138=0,0,1)+IF(L157=0,0,1)+IF(L176=0,0,1)+IF(L195=0,0,1))</f>
        <v>195.67099999999999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dcterms:created xsi:type="dcterms:W3CDTF">2022-05-16T14:23:56Z</dcterms:created>
  <dcterms:modified xsi:type="dcterms:W3CDTF">2026-04-30T05:57:18Z</dcterms:modified>
</cp:coreProperties>
</file>